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61406\Box\ICF PBA50+ Off-Model_EXT shared\Scripting\MTC Manual Process\IPA_TM2\PBA50+ Off-Model Calculators\"/>
    </mc:Choice>
  </mc:AlternateContent>
  <xr:revisionPtr revIDLastSave="0" documentId="13_ncr:1_{7CB5466D-9426-4F9D-99B9-E4365A56E5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Sheet" sheetId="1" r:id="rId1"/>
    <sheet name="Model Data" sheetId="8" r:id="rId2"/>
    <sheet name="Emission Factors" sheetId="5" r:id="rId3"/>
    <sheet name="SB 375 Calcs" sheetId="10" r:id="rId4"/>
    <sheet name="Output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C15" i="1" a="1"/>
  <c r="C15" i="1" s="1"/>
  <c r="C7" i="1" l="1"/>
  <c r="E60" i="1" a="1"/>
  <c r="E60" i="1" s="1"/>
  <c r="E51" i="1" a="1"/>
  <c r="E51" i="1" s="1"/>
  <c r="E42" i="1" a="1"/>
  <c r="E42" i="1" s="1"/>
  <c r="E33" i="1" a="1"/>
  <c r="E33" i="1" s="1"/>
  <c r="E24" i="1" a="1"/>
  <c r="E24" i="1" s="1"/>
  <c r="E15" i="1" a="1"/>
  <c r="E15" i="1" s="1"/>
  <c r="A63" i="1"/>
  <c r="A62" i="1"/>
  <c r="A61" i="1"/>
  <c r="D60" i="1" a="1"/>
  <c r="D60" i="1"/>
  <c r="D61" i="1" s="1"/>
  <c r="C60" i="1" a="1"/>
  <c r="C60" i="1"/>
  <c r="C61" i="1" s="1"/>
  <c r="C62" i="1" s="1"/>
  <c r="C63" i="1" s="1"/>
  <c r="B60" i="1" a="1"/>
  <c r="B60" i="1" s="1"/>
  <c r="A60" i="1"/>
  <c r="A45" i="1"/>
  <c r="A44" i="1"/>
  <c r="A43" i="1"/>
  <c r="D42" i="1" a="1"/>
  <c r="D42" i="1"/>
  <c r="C42" i="1" a="1"/>
  <c r="C42" i="1" s="1"/>
  <c r="B42" i="1" a="1"/>
  <c r="B42" i="1" s="1"/>
  <c r="A42" i="1"/>
  <c r="A54" i="1"/>
  <c r="A53" i="1"/>
  <c r="A52" i="1"/>
  <c r="D51" i="1" a="1"/>
  <c r="D51" i="1" s="1"/>
  <c r="C51" i="1" a="1"/>
  <c r="C51" i="1" s="1"/>
  <c r="B51" i="1" a="1"/>
  <c r="B51" i="1"/>
  <c r="B53" i="1" s="1"/>
  <c r="B54" i="1" s="1"/>
  <c r="A51" i="1"/>
  <c r="A24" i="1"/>
  <c r="D33" i="1" a="1"/>
  <c r="D33" i="1" s="1"/>
  <c r="C33" i="1" a="1"/>
  <c r="C33" i="1" s="1"/>
  <c r="B33" i="1" a="1"/>
  <c r="B33" i="1" s="1"/>
  <c r="D24" i="1" a="1"/>
  <c r="D24" i="1" s="1"/>
  <c r="C24" i="1" a="1"/>
  <c r="C24" i="1" s="1"/>
  <c r="B24" i="1" a="1"/>
  <c r="B24" i="1" s="1"/>
  <c r="D15" i="1" a="1"/>
  <c r="D15" i="1" s="1"/>
  <c r="B15" i="1" a="1"/>
  <c r="B15" i="1" s="1"/>
  <c r="D7" i="1"/>
  <c r="E7" i="1"/>
  <c r="D43" i="1"/>
  <c r="B52" i="1"/>
  <c r="A36" i="1"/>
  <c r="A35" i="1"/>
  <c r="A34" i="1"/>
  <c r="A33" i="1"/>
  <c r="A27" i="1"/>
  <c r="A26" i="1"/>
  <c r="A25" i="1"/>
  <c r="D44" i="1"/>
  <c r="D45" i="1" s="1"/>
  <c r="B16" i="1" l="1"/>
  <c r="B17" i="1"/>
  <c r="B18" i="1" s="1"/>
  <c r="D34" i="1"/>
  <c r="D35" i="1" s="1"/>
  <c r="D36" i="1" s="1"/>
  <c r="E61" i="1"/>
  <c r="E62" i="1" s="1"/>
  <c r="E63" i="1" s="1"/>
  <c r="D16" i="1"/>
  <c r="D17" i="1"/>
  <c r="D18" i="1" s="1"/>
  <c r="E25" i="1"/>
  <c r="E26" i="1" s="1"/>
  <c r="E27" i="1" s="1"/>
  <c r="B43" i="1"/>
  <c r="B44" i="1" s="1"/>
  <c r="B45" i="1" s="1"/>
  <c r="B61" i="1"/>
  <c r="B62" i="1"/>
  <c r="B63" i="1" s="1"/>
  <c r="E16" i="1"/>
  <c r="E17" i="1"/>
  <c r="E18" i="1" s="1"/>
  <c r="C25" i="1"/>
  <c r="C26" i="1"/>
  <c r="C27" i="1" s="1"/>
  <c r="C43" i="1"/>
  <c r="C44" i="1"/>
  <c r="C45" i="1" s="1"/>
  <c r="D25" i="1"/>
  <c r="D26" i="1" s="1"/>
  <c r="D27" i="1" s="1"/>
  <c r="C52" i="1"/>
  <c r="C53" i="1"/>
  <c r="C54" i="1" s="1"/>
  <c r="E34" i="1"/>
  <c r="E35" i="1" s="1"/>
  <c r="E36" i="1" s="1"/>
  <c r="C34" i="1"/>
  <c r="C35" i="1"/>
  <c r="C36" i="1" s="1"/>
  <c r="E52" i="1"/>
  <c r="E53" i="1"/>
  <c r="E54" i="1" s="1"/>
  <c r="B25" i="1"/>
  <c r="B26" i="1" s="1"/>
  <c r="B27" i="1" s="1"/>
  <c r="B34" i="1"/>
  <c r="B35" i="1" s="1"/>
  <c r="B36" i="1" s="1"/>
  <c r="D52" i="1"/>
  <c r="D53" i="1"/>
  <c r="D54" i="1" s="1"/>
  <c r="E43" i="1"/>
  <c r="E44" i="1"/>
  <c r="E45" i="1" s="1"/>
  <c r="D62" i="1"/>
  <c r="D63" i="1" s="1"/>
  <c r="C16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tc={B2E7DE1D-B403-42C8-BC25-A7D52C58F921}</author>
  </authors>
  <commentList>
    <comment ref="C9" authorId="0" shapeId="0" xr:uid="{B2E7DE1D-B403-42C8-BC25-A7D52C58F921}">
      <text>
        <t>[Threaded comment]
Your version of Excel allows you to read this threaded comment; however, any edits to it will get removed if the file is opened in a newer version of Excel. Learn more: https://go.microsoft.com/fwlink/?linkid=870924
Comment:
    May want to discuss/revisit how we got to this number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Choe</author>
  </authors>
  <commentList>
    <comment ref="D11" authorId="0" shapeId="0" xr:uid="{8FF0F1AE-CC44-415A-A9BB-E051893916DE}">
      <text>
        <r>
          <rPr>
            <b/>
            <sz val="9"/>
            <color indexed="81"/>
            <rFont val="Tahoma"/>
            <family val="2"/>
          </rPr>
          <t>James Choe:</t>
        </r>
        <r>
          <rPr>
            <sz val="9"/>
            <color indexed="81"/>
            <rFont val="Tahoma"/>
            <family val="2"/>
          </rPr>
          <t xml:space="preserve">
Copied from PBA2040 calculator based on
EMFAC2007 V2.3 Nov 1 2006 ** WIS Enabled **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<sst xmlns="http://schemas.openxmlformats.org/spreadsheetml/2006/main" count="2623" uniqueCount="371">
  <si>
    <t>Vanpool</t>
  </si>
  <si>
    <t>Inputs</t>
  </si>
  <si>
    <t>Baseline Vanpool Program</t>
  </si>
  <si>
    <t>Source/notes</t>
  </si>
  <si>
    <t>Baseline number of vans, 2005</t>
  </si>
  <si>
    <t>MTC data</t>
  </si>
  <si>
    <t>Future Vanpool Program</t>
  </si>
  <si>
    <t>Variable</t>
  </si>
  <si>
    <t>Custom</t>
  </si>
  <si>
    <t>One-way trip mileage</t>
  </si>
  <si>
    <t>2023 value from current MTC data; assumed to be consistent over time</t>
  </si>
  <si>
    <t>Average vanpool occupancy</t>
  </si>
  <si>
    <t>Vanpool Program vans</t>
  </si>
  <si>
    <t>2023 value from current MTC data; 2035+ value assumes 5% annual growth continues through 2035</t>
  </si>
  <si>
    <t>FBP_NoProject_16</t>
  </si>
  <si>
    <t>FBP_PlusCrossing_24</t>
  </si>
  <si>
    <t>Results</t>
  </si>
  <si>
    <t xml:space="preserve"> </t>
  </si>
  <si>
    <t>Total daily one-way vehicle trip reductions</t>
  </si>
  <si>
    <t xml:space="preserve">Assumes that passengers would otherwise follow the average Bay Area commute mode share for trips to work. </t>
  </si>
  <si>
    <t>Total daily VMT reductions</t>
  </si>
  <si>
    <t>Total daily GHG reductions (tons)</t>
  </si>
  <si>
    <t>Per capita GHG reductions</t>
  </si>
  <si>
    <t>EIR Alternative 1</t>
  </si>
  <si>
    <t>EIR_Alt1_06</t>
  </si>
  <si>
    <t>EIR Alternative 2</t>
  </si>
  <si>
    <t>EIR_Alt2_04</t>
  </si>
  <si>
    <t>EIR_Alt2_05</t>
  </si>
  <si>
    <t>DEIR Final Blueprint</t>
  </si>
  <si>
    <t>FBP_Plus_20</t>
  </si>
  <si>
    <t>FBP_PlusCrossing_21</t>
  </si>
  <si>
    <t>Incremental Progress Assessment</t>
  </si>
  <si>
    <t>IPA_04</t>
  </si>
  <si>
    <t>n/a</t>
  </si>
  <si>
    <t>Draft Blueprint</t>
  </si>
  <si>
    <t>DBP_Plus_08</t>
  </si>
  <si>
    <t>DBP_PlusCrossing_08</t>
  </si>
  <si>
    <t>index</t>
  </si>
  <si>
    <t>year</t>
  </si>
  <si>
    <t>category</t>
  </si>
  <si>
    <t>directory</t>
  </si>
  <si>
    <t>simple_mode</t>
  </si>
  <si>
    <t>variable</t>
  </si>
  <si>
    <t>value</t>
  </si>
  <si>
    <t>Output by C:\Users\lzorn\Documents\travel-model-one-v05\utilities\PBA40\emissions\Off Model Calculators\EmployerShuttles.R on Wed Apr 05 15:47:42 2017</t>
  </si>
  <si>
    <t>2020-Big Cities-Drive to transit-mode_share</t>
  </si>
  <si>
    <t>Big Cities</t>
  </si>
  <si>
    <t>2020_06_693</t>
  </si>
  <si>
    <t>Drive to transit</t>
  </si>
  <si>
    <t>mode_share</t>
  </si>
  <si>
    <t>2020-Big Cities-HOV-mode_share</t>
  </si>
  <si>
    <t>HOV</t>
  </si>
  <si>
    <t>2020-Big Cities-HOV 3.5-mode_share</t>
  </si>
  <si>
    <t>HOV 3.5</t>
  </si>
  <si>
    <t>2020-Big Cities-SOV-mode_share</t>
  </si>
  <si>
    <t>SOV</t>
  </si>
  <si>
    <t>2020-Big Cities-Walk to transit-mode_share</t>
  </si>
  <si>
    <t>Walk to transit</t>
  </si>
  <si>
    <t>2020-EEJ-Drive to transit-mode_share</t>
  </si>
  <si>
    <t>EEJ</t>
  </si>
  <si>
    <t>2020_06_695</t>
  </si>
  <si>
    <t>2020-EEJ-HOV-mode_share</t>
  </si>
  <si>
    <t>2020-EEJ-HOV 3.5-mode_share</t>
  </si>
  <si>
    <t>2020-EEJ-SOV-mode_share</t>
  </si>
  <si>
    <t>2020-EEJ-Walk to transit-mode_share</t>
  </si>
  <si>
    <t>2020-Main Streets-Drive to transit-mode_share</t>
  </si>
  <si>
    <t>Main Streets</t>
  </si>
  <si>
    <t>2020_06_691</t>
  </si>
  <si>
    <t>2020-Main Streets-HOV-mode_share</t>
  </si>
  <si>
    <t>2020-Main Streets-HOV 3.5-mode_share</t>
  </si>
  <si>
    <t>2020-Main Streets-SOV-mode_share</t>
  </si>
  <si>
    <t>2020-Main Streets-Walk to transit-mode_share</t>
  </si>
  <si>
    <t>2020-No Project-Drive to transit-mode_share</t>
  </si>
  <si>
    <t>No Project</t>
  </si>
  <si>
    <t>2020_06_690</t>
  </si>
  <si>
    <t>2020-No Project-HOV-mode_share</t>
  </si>
  <si>
    <t>2020-No Project-HOV 3.5-mode_share</t>
  </si>
  <si>
    <t>2020-No Project-SOV-mode_share</t>
  </si>
  <si>
    <t>2020-No Project-Walk to transit-mode_share</t>
  </si>
  <si>
    <t>2020-Proposed Plan-Drive to transit-mode_share</t>
  </si>
  <si>
    <t>Proposed Plan</t>
  </si>
  <si>
    <t>2020_06_694</t>
  </si>
  <si>
    <t>2020-Proposed Plan-HOV-mode_share</t>
  </si>
  <si>
    <t>2020-Proposed Plan-HOV 3.5-mode_share</t>
  </si>
  <si>
    <t>2020-Proposed Plan-SOV-mode_share</t>
  </si>
  <si>
    <t>2020-Proposed Plan-Walk to transit-mode_share</t>
  </si>
  <si>
    <t>2035-Big Cities-Drive to transit-mode_share</t>
  </si>
  <si>
    <t>2035_06_693</t>
  </si>
  <si>
    <t>2035-Big Cities-HOV-mode_share</t>
  </si>
  <si>
    <t>2035-Big Cities-HOV 3.5-mode_share</t>
  </si>
  <si>
    <t>2035-Big Cities-SOV-mode_share</t>
  </si>
  <si>
    <t>2035-Big Cities-Walk to transit-mode_share</t>
  </si>
  <si>
    <t>2035-EEJ-Drive to transit-mode_share</t>
  </si>
  <si>
    <t>2035_06_697</t>
  </si>
  <si>
    <t>2035-EEJ-HOV-mode_share</t>
  </si>
  <si>
    <t>2035-EEJ-HOV 3.5-mode_share</t>
  </si>
  <si>
    <t>2035-EEJ-SOV-mode_share</t>
  </si>
  <si>
    <t>2035-EEJ-Walk to transit-mode_share</t>
  </si>
  <si>
    <t>2035-Main Streets-Drive to transit-mode_share</t>
  </si>
  <si>
    <t>2035_06_691</t>
  </si>
  <si>
    <t>2035-Main Streets-HOV-mode_share</t>
  </si>
  <si>
    <t>2035-Main Streets-HOV 3.5-mode_share</t>
  </si>
  <si>
    <t>2035-Main Streets-SOV-mode_share</t>
  </si>
  <si>
    <t>2035-Main Streets-Walk to transit-mode_share</t>
  </si>
  <si>
    <t>2035-No Project-Drive to transit-mode_share</t>
  </si>
  <si>
    <t>2035_06_690</t>
  </si>
  <si>
    <t>2035-No Project-HOV-mode_share</t>
  </si>
  <si>
    <t>2035-No Project-HOV 3.5-mode_share</t>
  </si>
  <si>
    <t>2035-No Project-SOV-mode_share</t>
  </si>
  <si>
    <t>2035-No Project-Walk to transit-mode_share</t>
  </si>
  <si>
    <t>2035-Proposed Plan-Drive to transit-mode_share</t>
  </si>
  <si>
    <t>2035_06_694</t>
  </si>
  <si>
    <t>2035-Proposed Plan-HOV-mode_share</t>
  </si>
  <si>
    <t>2035-Proposed Plan-HOV 3.5-mode_share</t>
  </si>
  <si>
    <t>2035-Proposed Plan-SOV-mode_share</t>
  </si>
  <si>
    <t>2035-Proposed Plan-Walk to transit-mode_share</t>
  </si>
  <si>
    <t>2040-Big Cities-Drive to transit-mode_share</t>
  </si>
  <si>
    <t>2040_06_693</t>
  </si>
  <si>
    <t>2040-Big Cities-HOV-mode_share</t>
  </si>
  <si>
    <t>2040-Big Cities-HOV 3.5-mode_share</t>
  </si>
  <si>
    <t>2040-Big Cities-SOV-mode_share</t>
  </si>
  <si>
    <t>2040-Big Cities-Walk to transit-mode_share</t>
  </si>
  <si>
    <t>2040-EEJ-Drive to transit-mode_share</t>
  </si>
  <si>
    <t>2040_06_697</t>
  </si>
  <si>
    <t>2040-EEJ-HOV-mode_share</t>
  </si>
  <si>
    <t>2040-EEJ-HOV 3.5-mode_share</t>
  </si>
  <si>
    <t>2040-EEJ-SOV-mode_share</t>
  </si>
  <si>
    <t>2040-EEJ-Walk to transit-mode_share</t>
  </si>
  <si>
    <t>2040-Main Streets-Drive to transit-mode_share</t>
  </si>
  <si>
    <t>2040_06_691</t>
  </si>
  <si>
    <t>2040-Main Streets-HOV-mode_share</t>
  </si>
  <si>
    <t>2040-Main Streets-HOV 3.5-mode_share</t>
  </si>
  <si>
    <t>2040-Main Streets-SOV-mode_share</t>
  </si>
  <si>
    <t>2040-Main Streets-Walk to transit-mode_share</t>
  </si>
  <si>
    <t>2040-No Project-Drive to transit-mode_share</t>
  </si>
  <si>
    <t>2040_06_690</t>
  </si>
  <si>
    <t>2040-No Project-HOV-mode_share</t>
  </si>
  <si>
    <t>2040-No Project-HOV 3.5-mode_share</t>
  </si>
  <si>
    <t>2040-No Project-SOV-mode_share</t>
  </si>
  <si>
    <t>2040-No Project-Walk to transit-mode_share</t>
  </si>
  <si>
    <t>2040-Proposed Plan-Drive to transit-mode_share</t>
  </si>
  <si>
    <t>2040_06_694</t>
  </si>
  <si>
    <t>2040-Proposed Plan-HOV-mode_share</t>
  </si>
  <si>
    <t>2040-Proposed Plan-HOV 3.5-mode_share</t>
  </si>
  <si>
    <t>2040-Proposed Plan-SOV-mode_share</t>
  </si>
  <si>
    <t>2040-Proposed Plan-Walk to transit-mode_share</t>
  </si>
  <si>
    <t>Output by X:/travel-model-one-master/utilities/RTP/Emissions/Off Model Calculators/EmployerShuttles.R on Tue Mar 30 17:07:13 2021</t>
  </si>
  <si>
    <t>2020_TM152_FBP_NoProject_16</t>
  </si>
  <si>
    <t>2020-No Project-Taxi/TNC-mode_share</t>
  </si>
  <si>
    <t>Taxi/TNC</t>
  </si>
  <si>
    <t>2025-No Project-Drive to transit-mode_share</t>
  </si>
  <si>
    <t>2025_TM152_FBP_NoProject_21</t>
  </si>
  <si>
    <t>2025-No Project-HOV-mode_share</t>
  </si>
  <si>
    <t>2025-No Project-HOV 3.5-mode_share</t>
  </si>
  <si>
    <t>2025-No Project-SOV-mode_share</t>
  </si>
  <si>
    <t>2025-No Project-Taxi/TNC-mode_share</t>
  </si>
  <si>
    <t>2025-No Project-Walk to transit-mode_share</t>
  </si>
  <si>
    <t>2025-Plus-Drive to transit-mode_share</t>
  </si>
  <si>
    <t>Plus</t>
  </si>
  <si>
    <t>2025_TM152_FBP_Plus_21</t>
  </si>
  <si>
    <t>2025-Plus-HOV-mode_share</t>
  </si>
  <si>
    <t>2025-Plus-HOV 3.5-mode_share</t>
  </si>
  <si>
    <t>2025-Plus-SOV-mode_share</t>
  </si>
  <si>
    <t>2025-Plus-Taxi/TNC-mode_share</t>
  </si>
  <si>
    <t>2025-Plus-Walk to transit-mode_share</t>
  </si>
  <si>
    <t>2030-No Project-Drive to transit-mode_share</t>
  </si>
  <si>
    <t>2030_TM152_FBP_NoProject_21</t>
  </si>
  <si>
    <t>2030-No Project-HOV-mode_share</t>
  </si>
  <si>
    <t>2030-No Project-HOV 3.5-mode_share</t>
  </si>
  <si>
    <t>2030-No Project-SOV-mode_share</t>
  </si>
  <si>
    <t>2030-No Project-Taxi/TNC-mode_share</t>
  </si>
  <si>
    <t>2030-No Project-Walk to transit-mode_share</t>
  </si>
  <si>
    <t>2030-Plus-Drive to transit-mode_share</t>
  </si>
  <si>
    <t>2030_TM152_FBP_Plus_21</t>
  </si>
  <si>
    <t>2030-Plus-HOV-mode_share</t>
  </si>
  <si>
    <t>2030-Plus-HOV 3.5-mode_share</t>
  </si>
  <si>
    <t>2030-Plus-SOV-mode_share</t>
  </si>
  <si>
    <t>2030-Plus-Taxi/TNC-mode_share</t>
  </si>
  <si>
    <t>2030-Plus-Walk to transit-mode_share</t>
  </si>
  <si>
    <t>2035-Alt1-Drive to transit-mode_share</t>
  </si>
  <si>
    <t>Alt1</t>
  </si>
  <si>
    <t>2035_TM152_EIR_Alt1_03</t>
  </si>
  <si>
    <t>2035-Alt1-HOV-mode_share</t>
  </si>
  <si>
    <t>2035-Alt1-HOV 3.5-mode_share</t>
  </si>
  <si>
    <t>2035-Alt1-SOV-mode_share</t>
  </si>
  <si>
    <t>2035-Alt1-Taxi/TNC-mode_share</t>
  </si>
  <si>
    <t>2035-Alt1-Walk to transit-mode_share</t>
  </si>
  <si>
    <t>2035-Alt2-Drive to transit-mode_share</t>
  </si>
  <si>
    <t>Alt2</t>
  </si>
  <si>
    <t>2035_TM152_EIR_Alt2_02</t>
  </si>
  <si>
    <t>2035-Alt2-HOV-mode_share</t>
  </si>
  <si>
    <t>2035-Alt2-HOV 3.5-mode_share</t>
  </si>
  <si>
    <t>2035-Alt2-SOV-mode_share</t>
  </si>
  <si>
    <t>2035-Alt2-Taxi/TNC-mode_share</t>
  </si>
  <si>
    <t>2035-Alt2-Walk to transit-mode_share</t>
  </si>
  <si>
    <t>2035-IP-Drive to transit-mode_share</t>
  </si>
  <si>
    <t>IP</t>
  </si>
  <si>
    <t>2035_TM152_IPA_03</t>
  </si>
  <si>
    <t>2035-IP-HOV-mode_share</t>
  </si>
  <si>
    <t>2035-IP-HOV 3.5-mode_share</t>
  </si>
  <si>
    <t>2035-IP-SOV-mode_share</t>
  </si>
  <si>
    <t>2035-IP-Taxi/TNC-mode_share</t>
  </si>
  <si>
    <t>2035-IP-Walk to transit-mode_share</t>
  </si>
  <si>
    <t>2035_TM152_FBP_NoProject_15</t>
  </si>
  <si>
    <t>2035_TM152_FBP_NoProject_22</t>
  </si>
  <si>
    <t>2035-No Project-Taxi/TNC-mode_share</t>
  </si>
  <si>
    <t>2035-Plus-Drive to transit-mode_share</t>
  </si>
  <si>
    <t>2035_TM152_DBP_Plus_08</t>
  </si>
  <si>
    <t>2035_TM152_FBP_Plus_15</t>
  </si>
  <si>
    <t>2035_TM152_FBP_Plus_20</t>
  </si>
  <si>
    <t>2035-Plus-HOV-mode_share</t>
  </si>
  <si>
    <t>2035-Plus-HOV 3.5-mode_share</t>
  </si>
  <si>
    <t>2035-Plus-SOV-mode_share</t>
  </si>
  <si>
    <t>2035-Plus-Taxi/TNC-mode_share</t>
  </si>
  <si>
    <t>2035-Plus-Walk to transit-mode_share</t>
  </si>
  <si>
    <t>2040_TM152_FBP_NoProject_20</t>
  </si>
  <si>
    <t>2040-No Project-Taxi/TNC-mode_share</t>
  </si>
  <si>
    <t>2040-Plus-Drive to transit-mode_share</t>
  </si>
  <si>
    <t>2040_TM152_FBP_Plus_20</t>
  </si>
  <si>
    <t>2040-Plus-HOV-mode_share</t>
  </si>
  <si>
    <t>2040-Plus-HOV 3.5-mode_share</t>
  </si>
  <si>
    <t>2040-Plus-SOV-mode_share</t>
  </si>
  <si>
    <t>2040-Plus-Taxi/TNC-mode_share</t>
  </si>
  <si>
    <t>2040-Plus-Walk to transit-mode_share</t>
  </si>
  <si>
    <t>2050-Alt1-Drive to transit-mode_share</t>
  </si>
  <si>
    <t>2050_TM152_EIR_Alt1_03</t>
  </si>
  <si>
    <t>2050-Alt1-HOV-mode_share</t>
  </si>
  <si>
    <t>2050-Alt1-HOV 3.5-mode_share</t>
  </si>
  <si>
    <t>2050-Alt1-SOV-mode_share</t>
  </si>
  <si>
    <t>2050-Alt1-Taxi/TNC-mode_share</t>
  </si>
  <si>
    <t>2050-Alt1-Walk to transit-mode_share</t>
  </si>
  <si>
    <t>2050-Alt2-Drive to transit-mode_share</t>
  </si>
  <si>
    <t>2050_TM152_EIR_Alt2_02</t>
  </si>
  <si>
    <t>2050-Alt2-HOV-mode_share</t>
  </si>
  <si>
    <t>2050-Alt2-HOV 3.5-mode_share</t>
  </si>
  <si>
    <t>2050-Alt2-SOV-mode_share</t>
  </si>
  <si>
    <t>2050-Alt2-Taxi/TNC-mode_share</t>
  </si>
  <si>
    <t>2050-Alt2-Walk to transit-mode_share</t>
  </si>
  <si>
    <t>2050-No Project-Drive to transit-mode_share</t>
  </si>
  <si>
    <t>2050_TM152_FBP_NoProject_15</t>
  </si>
  <si>
    <t>2050_TM152_FBP_NoProject_22</t>
  </si>
  <si>
    <t>2050-No Project-HOV-mode_share</t>
  </si>
  <si>
    <t>2050-No Project-HOV 3.5-mode_share</t>
  </si>
  <si>
    <t>2050-No Project-SOV-mode_share</t>
  </si>
  <si>
    <t>2050-No Project-Taxi/TNC-mode_share</t>
  </si>
  <si>
    <t>2050-No Project-Walk to transit-mode_share</t>
  </si>
  <si>
    <t>2050-Plus-Drive to transit-mode_share</t>
  </si>
  <si>
    <t>2050_TM152_DBP_PlusCrossing_08</t>
  </si>
  <si>
    <t>2050_TM152_FBP_PlusCrossing_15b</t>
  </si>
  <si>
    <t>2050_TM152_FBP_PlusCrossing_21</t>
  </si>
  <si>
    <t>2050-Plus-HOV-mode_share</t>
  </si>
  <si>
    <t>2050-Plus-HOV 3.5-mode_share</t>
  </si>
  <si>
    <t>2050-Plus-SOV-mode_share</t>
  </si>
  <si>
    <t>2050-Plus-Taxi/TNC-mode_share</t>
  </si>
  <si>
    <t>2050-Plus-Walk to transit-mode_share</t>
  </si>
  <si>
    <t>Output by X:/travel-model-one-master/utilities/RTP/Emissions/Off Model Calculators/EmployerShuttles.R on Thu Aug 19 17:44:10 2021</t>
  </si>
  <si>
    <t>2025_TM152_FBP_NoProject_22</t>
  </si>
  <si>
    <t>2025_TM152_FBP_Plus_22</t>
  </si>
  <si>
    <t>2030_TM152_FBP_NoProject_22</t>
  </si>
  <si>
    <t>2030_TM152_FBP_Plus_23</t>
  </si>
  <si>
    <t>2035_TM152_EIR_Alt1_06</t>
  </si>
  <si>
    <t>2035_TM152_EIR_Alt2_04</t>
  </si>
  <si>
    <t>2035_TM152_IPA_04</t>
  </si>
  <si>
    <t>2035_TM152_FBP_NoProject_24</t>
  </si>
  <si>
    <t>2035_TM152_FBP_Plus_24</t>
  </si>
  <si>
    <t>2040_TM152_FBP_NoProject_21</t>
  </si>
  <si>
    <t>2040_TM152_FBP_Plus_24</t>
  </si>
  <si>
    <t>2050_TM152_EIR_Alt1_06</t>
  </si>
  <si>
    <t>2050_TM152_EIR_Alt2_05</t>
  </si>
  <si>
    <t>2050_TM152_FBP_NoProject_24</t>
  </si>
  <si>
    <t>2050_TM152_FBP_PlusCrossing_24</t>
  </si>
  <si>
    <t>Emission Factors</t>
  </si>
  <si>
    <t>Regional CO2 running EF (grams/mi)</t>
  </si>
  <si>
    <t>g/lb conversion</t>
  </si>
  <si>
    <t>lb/ton conversion</t>
  </si>
  <si>
    <t>Regional CO2 running EF (tons/mi)</t>
  </si>
  <si>
    <t>Regional CO2 tripend EF (grams/trip)</t>
  </si>
  <si>
    <t>Regional CO2 tripend EF (tons/trip)</t>
  </si>
  <si>
    <t>Regional Urban Bus CO2 exhaust EF (grams/mi)</t>
  </si>
  <si>
    <t>Regional Urban Bus CO2 exhaust EF (tons/mi)</t>
  </si>
  <si>
    <t>Urban Buses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</si>
  <si>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</si>
  <si>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</si>
  <si>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</si>
  <si>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</si>
  <si>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</si>
  <si>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</si>
  <si>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</si>
  <si>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</si>
  <si>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</si>
  <si>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Region</t>
  </si>
  <si>
    <t>in grams per mile</t>
  </si>
  <si>
    <r>
      <t>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Exhaust Emisison Rates</t>
    </r>
  </si>
  <si>
    <t>Population</t>
  </si>
  <si>
    <t>Daily CO2 emissions (short tons)</t>
  </si>
  <si>
    <t>NP_16</t>
  </si>
  <si>
    <t>FBP_21</t>
  </si>
  <si>
    <t>MTC data; assumed to return to prepandemic levels by 2035</t>
  </si>
  <si>
    <t>IPA</t>
  </si>
  <si>
    <t>IPA_15</t>
  </si>
  <si>
    <t>Output by X:/travel-model-one-master/utilities/RTP/Emissions/Off Model Calculators/EmployerShuttles.R on Thu Feb 01 10:56:22 2024</t>
  </si>
  <si>
    <t>2023-Base year-Drive to transit-mode_share</t>
  </si>
  <si>
    <t>Base year</t>
  </si>
  <si>
    <t>2023_TM160_IPA_42</t>
  </si>
  <si>
    <t>2023-Base year-HOV-mode_share</t>
  </si>
  <si>
    <t>2023-Base year-HOV 3.5-mode_share</t>
  </si>
  <si>
    <t>2023-Base year-SOV-mode_share</t>
  </si>
  <si>
    <t>2023-Base year-Taxi/TNC-mode_share</t>
  </si>
  <si>
    <t>2023-Base year-Walk to transit-mode_share</t>
  </si>
  <si>
    <t>2025-Previous Plan-Drive to transit-mode_share</t>
  </si>
  <si>
    <t>Previous Plan</t>
  </si>
  <si>
    <t>2025-Previous Plan-HOV-mode_share</t>
  </si>
  <si>
    <t>2025-Previous Plan-HOV 3.5-mode_share</t>
  </si>
  <si>
    <t>2025-Previous Plan-SOV-mode_share</t>
  </si>
  <si>
    <t>2025-Previous Plan-Taxi/TNC-mode_share</t>
  </si>
  <si>
    <t>2025-Previous Plan-Walk to transit-mode_share</t>
  </si>
  <si>
    <t>2035-IPA-Drive to transit-mode_share</t>
  </si>
  <si>
    <t>2035_TM160_IPA_09</t>
  </si>
  <si>
    <t>2035_TM160_IPA_09_minusModePref</t>
  </si>
  <si>
    <t>2035_TM160_IPA_09_PBA50aoc</t>
  </si>
  <si>
    <t>2035_TM160_IPA_09_PBA50ixex</t>
  </si>
  <si>
    <t>2035_TM160_IPA_09_PBA50landuse</t>
  </si>
  <si>
    <t>2035_TM160_IPA_10</t>
  </si>
  <si>
    <t>2035_TM160_IPA_10_plusEN7</t>
  </si>
  <si>
    <t>2035_TM160_IPA_11</t>
  </si>
  <si>
    <t>2035_TM160_IPA_11_network2023</t>
  </si>
  <si>
    <t>2035_TM160_IPA_12</t>
  </si>
  <si>
    <t>2035_TM160_IPA_14</t>
  </si>
  <si>
    <t>2035_TM160_IPA_15</t>
  </si>
  <si>
    <t>2035_TM160_IPA_16</t>
  </si>
  <si>
    <t>2035-IPA-HOV-mode_share</t>
  </si>
  <si>
    <t>2035-IPA-HOV 3.5-mode_share</t>
  </si>
  <si>
    <t>2035-IPA-SOV-mode_share</t>
  </si>
  <si>
    <t>2035-IPA-Taxi/TNC-mode_share</t>
  </si>
  <si>
    <t>2035-IPA-Walk to transit-mode_share</t>
  </si>
  <si>
    <t>2035-Previous Plan-Drive to transit-mode_share</t>
  </si>
  <si>
    <t>2035-Previous Plan-HOV-mode_share</t>
  </si>
  <si>
    <t>2035-Previous Plan-HOV 3.5-mode_share</t>
  </si>
  <si>
    <t>2035-Previous Plan-SOV-mode_share</t>
  </si>
  <si>
    <t>2035-Previous Plan-Taxi/TNC-mode_share</t>
  </si>
  <si>
    <t>2035-Previous Plan-Walk to transit-mode_share</t>
  </si>
  <si>
    <t>EMFAC2021 v1.0.2 (in PBA50, used EMFAC2014, v1.0.7)</t>
  </si>
  <si>
    <t>All rates in grams per mile</t>
  </si>
  <si>
    <t>Provided to James and Joel by Harold on 10-26-23</t>
  </si>
  <si>
    <t xml:space="preserve">Any numbers unupdated from last cycle are highlighted in red </t>
  </si>
  <si>
    <t>DO WE NEED ANOTHER YEAR IN THIS COLUMN?</t>
  </si>
  <si>
    <t>MAY NEED TO RENAME VARIABLE NAMES IN THIS ROW</t>
  </si>
  <si>
    <t>CAN I DELETE THIS ROW AND ASSOCIATED TABLES?</t>
  </si>
  <si>
    <t>YEAR 2035</t>
  </si>
  <si>
    <r>
      <t>NO CONTROLS CO</t>
    </r>
    <r>
      <rPr>
        <b/>
        <i/>
        <u/>
        <vertAlign val="subscript"/>
        <sz val="11"/>
        <rFont val="Calibri"/>
        <family val="2"/>
      </rPr>
      <t>2</t>
    </r>
    <r>
      <rPr>
        <b/>
        <i/>
        <u/>
        <sz val="11"/>
        <rFont val="Calibri"/>
        <family val="2"/>
      </rPr>
      <t xml:space="preserve"> Exhaust &amp; Tripend Emission Rates</t>
    </r>
  </si>
  <si>
    <t>Exhaust</t>
  </si>
  <si>
    <t>Tripend</t>
  </si>
  <si>
    <t xml:space="preserve">Alameda </t>
  </si>
  <si>
    <t xml:space="preserve">Contra Costa </t>
  </si>
  <si>
    <t xml:space="preserve">Marin </t>
  </si>
  <si>
    <t xml:space="preserve">Napa </t>
  </si>
  <si>
    <t xml:space="preserve">San Francisco </t>
  </si>
  <si>
    <t xml:space="preserve">San Mateo </t>
  </si>
  <si>
    <t xml:space="preserve">Santa Clara </t>
  </si>
  <si>
    <t>Solano (SF)</t>
  </si>
  <si>
    <t>Solano (SV)</t>
  </si>
  <si>
    <t>Sonoma (NC)</t>
  </si>
  <si>
    <t>Sonoma (SF)</t>
  </si>
  <si>
    <t>Regionwide</t>
  </si>
  <si>
    <t>YEAR 2050</t>
  </si>
  <si>
    <t>IPA_02</t>
  </si>
  <si>
    <t>IPA_11</t>
  </si>
  <si>
    <t>2005_TM160_IPA_02</t>
  </si>
  <si>
    <t>Sheet</t>
  </si>
  <si>
    <t>Baseline Run ID</t>
  </si>
  <si>
    <t>Horizon 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</si>
</sst>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#,##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vertAlign val="subscript"/>
      <sz val="11"/>
      <name val="Arial"/>
      <family val="2"/>
    </font>
    <font>
      <sz val="11"/>
      <color rgb="FFFF0000"/>
      <name val="Arial"/>
      <family val="2"/>
    </font>
    <font>
      <sz val="10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FF"/>
      <name val="Calibri"/>
      <family val="2"/>
    </font>
    <font>
      <b/>
      <i/>
      <u/>
      <sz val="11"/>
      <name val="Calibri"/>
      <family val="2"/>
    </font>
    <font>
      <b/>
      <i/>
      <u/>
      <vertAlign val="subscript"/>
      <sz val="11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7"/>
      <color rgb="FF986516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8" fillId="0" borderId="0" xfId="0" applyFont="1"/>
    <xf numFmtId="0" fontId="7" fillId="0" borderId="0" xfId="0" applyFont="1"/>
    <xf numFmtId="165" fontId="7" fillId="0" borderId="0" xfId="0" applyNumberFormat="1" applyFont="1"/>
    <xf numFmtId="0" fontId="11" fillId="0" borderId="0" xfId="0" applyFont="1"/>
    <xf numFmtId="0" fontId="13" fillId="5" borderId="0" xfId="0" applyFont="1" applyFill="1" applyAlignment="1">
      <alignment horizontal="left" vertical="center"/>
    </xf>
    <xf numFmtId="0" fontId="9" fillId="5" borderId="0" xfId="0" applyFont="1" applyFill="1"/>
    <xf numFmtId="0" fontId="7" fillId="5" borderId="0" xfId="0" applyFont="1" applyFill="1"/>
    <xf numFmtId="0" fontId="12" fillId="6" borderId="0" xfId="0" applyFont="1" applyFill="1" applyAlignment="1">
      <alignment horizontal="left" vertical="center"/>
    </xf>
    <xf numFmtId="0" fontId="12" fillId="6" borderId="0" xfId="0" applyFont="1" applyFill="1"/>
    <xf numFmtId="0" fontId="14" fillId="6" borderId="0" xfId="0" applyFont="1" applyFill="1"/>
    <xf numFmtId="0" fontId="7" fillId="4" borderId="0" xfId="0" applyFont="1" applyFill="1"/>
    <xf numFmtId="0" fontId="9" fillId="4" borderId="0" xfId="0" applyFont="1" applyFill="1" applyAlignment="1">
      <alignment wrapText="1"/>
    </xf>
    <xf numFmtId="3" fontId="7" fillId="4" borderId="0" xfId="0" applyNumberFormat="1" applyFont="1" applyFill="1"/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left" wrapText="1" indent="1"/>
    </xf>
    <xf numFmtId="166" fontId="7" fillId="4" borderId="0" xfId="0" applyNumberFormat="1" applyFont="1" applyFill="1"/>
    <xf numFmtId="164" fontId="7" fillId="4" borderId="0" xfId="2" applyNumberFormat="1" applyFont="1" applyFill="1" applyBorder="1"/>
    <xf numFmtId="10" fontId="7" fillId="4" borderId="0" xfId="1" applyNumberFormat="1" applyFont="1" applyFill="1"/>
    <xf numFmtId="0" fontId="10" fillId="3" borderId="2" xfId="0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wrapText="1" indent="1"/>
    </xf>
    <xf numFmtId="3" fontId="7" fillId="4" borderId="1" xfId="0" applyNumberFormat="1" applyFont="1" applyFill="1" applyBorder="1"/>
    <xf numFmtId="3" fontId="7" fillId="4" borderId="3" xfId="0" applyNumberFormat="1" applyFont="1" applyFill="1" applyBorder="1"/>
    <xf numFmtId="3" fontId="7" fillId="4" borderId="4" xfId="0" applyNumberFormat="1" applyFont="1" applyFill="1" applyBorder="1"/>
    <xf numFmtId="164" fontId="7" fillId="4" borderId="1" xfId="2" applyNumberFormat="1" applyFont="1" applyFill="1" applyBorder="1"/>
    <xf numFmtId="0" fontId="7" fillId="4" borderId="1" xfId="0" applyFont="1" applyFill="1" applyBorder="1" applyAlignment="1">
      <alignment horizontal="left" indent="1"/>
    </xf>
    <xf numFmtId="0" fontId="15" fillId="0" borderId="0" xfId="0" applyFont="1"/>
    <xf numFmtId="0" fontId="16" fillId="0" borderId="0" xfId="0" applyFont="1"/>
    <xf numFmtId="4" fontId="15" fillId="0" borderId="0" xfId="0" applyNumberFormat="1" applyFont="1"/>
    <xf numFmtId="4" fontId="16" fillId="0" borderId="0" xfId="0" applyNumberFormat="1" applyFont="1"/>
    <xf numFmtId="3" fontId="7" fillId="7" borderId="1" xfId="0" applyNumberFormat="1" applyFont="1" applyFill="1" applyBorder="1"/>
    <xf numFmtId="166" fontId="7" fillId="7" borderId="1" xfId="0" applyNumberFormat="1" applyFont="1" applyFill="1" applyBorder="1"/>
    <xf numFmtId="0" fontId="12" fillId="6" borderId="0" xfId="0" applyFont="1" applyFill="1" applyAlignment="1">
      <alignment horizontal="center"/>
    </xf>
    <xf numFmtId="0" fontId="20" fillId="4" borderId="1" xfId="0" applyFont="1" applyFill="1" applyBorder="1" applyAlignment="1">
      <alignment horizontal="left" indent="1"/>
    </xf>
    <xf numFmtId="10" fontId="20" fillId="4" borderId="1" xfId="1" applyNumberFormat="1" applyFont="1" applyFill="1" applyBorder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9" fillId="4" borderId="5" xfId="0" applyFont="1" applyFill="1" applyBorder="1"/>
    <xf numFmtId="0" fontId="7" fillId="4" borderId="5" xfId="0" applyFont="1" applyFill="1" applyBorder="1"/>
    <xf numFmtId="0" fontId="8" fillId="2" borderId="0" xfId="0" applyFont="1" applyFill="1"/>
    <xf numFmtId="0" fontId="21" fillId="2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11" fontId="23" fillId="0" borderId="0" xfId="0" applyNumberFormat="1" applyFont="1"/>
    <xf numFmtId="4" fontId="24" fillId="0" borderId="0" xfId="0" applyNumberFormat="1" applyFont="1"/>
    <xf numFmtId="0" fontId="27" fillId="0" borderId="0" xfId="0" applyFont="1"/>
    <xf numFmtId="0" fontId="28" fillId="0" borderId="0" xfId="0" applyFont="1"/>
    <xf numFmtId="0" fontId="17" fillId="0" borderId="0" xfId="0" applyFont="1"/>
    <xf numFmtId="0" fontId="30" fillId="0" borderId="0" xfId="0" applyFont="1"/>
    <xf numFmtId="0" fontId="31" fillId="0" borderId="0" xfId="0" applyFont="1"/>
    <xf numFmtId="0" fontId="19" fillId="0" borderId="0" xfId="0" applyFont="1"/>
    <xf numFmtId="0" fontId="32" fillId="0" borderId="0" xfId="0" applyFont="1" applyAlignment="1">
      <alignment horizontal="center" vertical="center"/>
    </xf>
    <xf numFmtId="3" fontId="33" fillId="0" borderId="0" xfId="0" applyNumberFormat="1" applyFont="1" applyAlignment="1">
      <alignment horizontal="right" vertical="center"/>
    </xf>
    <xf numFmtId="0" fontId="34" fillId="0" borderId="0" xfId="0" applyFont="1"/>
    <xf numFmtId="0" fontId="16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el Mandella" id="{2C0FCCC7-AD87-4D81-86E1-7C9FC81CB49A}" userId="S::jmandella@bayareametro.gov::02385b90-6fe6-48c3-992c-0ec2bc0c2a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4-02-03T00:49:36.04" personId="{2C0FCCC7-AD87-4D81-86E1-7C9FC81CB49A}" id="{B2E7DE1D-B403-42C8-BC25-A7D52C58F921}">
    <text>May want to discuss/revisit how we got to this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63"/>
  <sheetViews>
    <sheetView tabSelected="1" zoomScaleNormal="100" workbookViewId="0">
      <selection activeCell="A18" sqref="A18"/>
    </sheetView>
  </sheetViews>
  <sheetFormatPr defaultColWidth="9.140625" defaultRowHeight="12.75" x14ac:dyDescent="0.2"/>
  <cols>
    <col min="1" max="1" width="31.28515625" style="12" customWidth="1"/>
    <col min="2" max="5" width="13.28515625" style="12" customWidth="1"/>
    <col min="6" max="6" width="7.140625" style="12" customWidth="1"/>
    <col min="7" max="7" width="98.7109375" style="12" customWidth="1"/>
    <col min="8" max="16384" width="9.140625" style="12"/>
  </cols>
  <sheetData>
    <row r="1" spans="1:7" s="8" customFormat="1" ht="27.6" customHeight="1" x14ac:dyDescent="0.2">
      <c r="A1" s="6" t="s">
        <v>0</v>
      </c>
      <c r="B1" s="7"/>
      <c r="C1" s="7"/>
      <c r="D1" s="7"/>
      <c r="E1" s="7"/>
      <c r="F1" s="7"/>
    </row>
    <row r="2" spans="1:7" x14ac:dyDescent="0.2">
      <c r="A2" s="9" t="s">
        <v>1</v>
      </c>
      <c r="B2" s="10"/>
      <c r="C2" s="10"/>
      <c r="D2" s="10"/>
      <c r="E2" s="10"/>
      <c r="F2" s="10"/>
      <c r="G2" s="11"/>
    </row>
    <row r="3" spans="1:7" x14ac:dyDescent="0.2">
      <c r="A3" s="20" t="s">
        <v>2</v>
      </c>
      <c r="B3" s="21"/>
      <c r="C3" s="21"/>
      <c r="D3" s="22"/>
      <c r="E3" s="22"/>
      <c r="F3" s="13"/>
      <c r="G3" s="43" t="s">
        <v>3</v>
      </c>
    </row>
    <row r="4" spans="1:7" x14ac:dyDescent="0.2">
      <c r="A4" s="24" t="s">
        <v>4</v>
      </c>
      <c r="B4" s="34">
        <v>515</v>
      </c>
      <c r="C4" s="26"/>
      <c r="D4" s="27"/>
      <c r="E4" s="27"/>
      <c r="F4" s="14"/>
      <c r="G4" s="44" t="s">
        <v>5</v>
      </c>
    </row>
    <row r="5" spans="1:7" x14ac:dyDescent="0.2">
      <c r="A5" s="20" t="s">
        <v>6</v>
      </c>
      <c r="B5" s="21"/>
      <c r="C5" s="21"/>
      <c r="D5" s="22"/>
      <c r="E5" s="22"/>
      <c r="F5" s="14"/>
      <c r="G5" s="44"/>
    </row>
    <row r="6" spans="1:7" x14ac:dyDescent="0.2">
      <c r="A6" s="23" t="s">
        <v>7</v>
      </c>
      <c r="B6" s="23">
        <v>2023</v>
      </c>
      <c r="C6" s="23">
        <v>2035</v>
      </c>
      <c r="D6" s="23">
        <v>2050</v>
      </c>
      <c r="E6" s="23" t="s">
        <v>8</v>
      </c>
      <c r="F6" s="15"/>
      <c r="G6" s="44"/>
    </row>
    <row r="7" spans="1:7" x14ac:dyDescent="0.2">
      <c r="A7" s="24" t="s">
        <v>9</v>
      </c>
      <c r="B7" s="34">
        <v>61</v>
      </c>
      <c r="C7" s="34">
        <f>B7</f>
        <v>61</v>
      </c>
      <c r="D7" s="34">
        <f>B7</f>
        <v>61</v>
      </c>
      <c r="E7" s="34">
        <f>C7</f>
        <v>61</v>
      </c>
      <c r="F7" s="14"/>
      <c r="G7" s="44" t="s">
        <v>10</v>
      </c>
    </row>
    <row r="8" spans="1:7" x14ac:dyDescent="0.2">
      <c r="A8" s="24" t="s">
        <v>11</v>
      </c>
      <c r="B8" s="35">
        <v>6.2</v>
      </c>
      <c r="C8" s="35">
        <v>10.8</v>
      </c>
      <c r="D8" s="35">
        <v>10.8</v>
      </c>
      <c r="E8" s="35">
        <v>6.2</v>
      </c>
      <c r="F8" s="17"/>
      <c r="G8" s="44" t="s">
        <v>297</v>
      </c>
    </row>
    <row r="9" spans="1:7" x14ac:dyDescent="0.2">
      <c r="A9" s="24" t="s">
        <v>12</v>
      </c>
      <c r="B9" s="34">
        <v>548</v>
      </c>
      <c r="C9" s="34">
        <v>1033</v>
      </c>
      <c r="D9" s="34">
        <v>1033</v>
      </c>
      <c r="E9" s="34">
        <v>1033</v>
      </c>
      <c r="F9" s="14"/>
      <c r="G9" s="44" t="s">
        <v>13</v>
      </c>
    </row>
    <row r="10" spans="1:7" x14ac:dyDescent="0.2">
      <c r="A10" s="16"/>
      <c r="B10" s="14"/>
      <c r="C10" s="14"/>
      <c r="D10" s="14"/>
      <c r="E10" s="14"/>
      <c r="F10" s="14"/>
    </row>
    <row r="11" spans="1:7" x14ac:dyDescent="0.2">
      <c r="A11" s="16"/>
      <c r="B11" s="14"/>
      <c r="C11" s="14"/>
      <c r="D11" s="14"/>
      <c r="E11" s="14"/>
      <c r="F11" s="14"/>
    </row>
    <row r="12" spans="1:7" x14ac:dyDescent="0.2">
      <c r="A12" s="10" t="s">
        <v>298</v>
      </c>
      <c r="B12" s="36" t="s">
        <v>14</v>
      </c>
      <c r="C12" s="36" t="s">
        <v>299</v>
      </c>
      <c r="D12" s="36" t="s">
        <v>15</v>
      </c>
      <c r="E12" s="36" t="s">
        <v>15</v>
      </c>
      <c r="F12" s="10"/>
      <c r="G12" s="10"/>
    </row>
    <row r="13" spans="1:7" x14ac:dyDescent="0.2">
      <c r="A13" s="23" t="s">
        <v>7</v>
      </c>
      <c r="B13" s="23">
        <v>2020</v>
      </c>
      <c r="C13" s="23">
        <v>2035</v>
      </c>
      <c r="D13" s="23">
        <v>2050</v>
      </c>
      <c r="E13" s="23">
        <v>2050</v>
      </c>
      <c r="F13" s="15"/>
      <c r="G13" s="43" t="s">
        <v>3</v>
      </c>
    </row>
    <row r="14" spans="1:7" x14ac:dyDescent="0.2">
      <c r="A14" s="20" t="s">
        <v>16</v>
      </c>
      <c r="B14" s="21" t="s">
        <v>17</v>
      </c>
      <c r="C14" s="21"/>
      <c r="D14" s="22"/>
      <c r="E14" s="22"/>
      <c r="F14" s="15"/>
      <c r="G14" s="44"/>
    </row>
    <row r="15" spans="1:7" x14ac:dyDescent="0.2">
      <c r="A15" s="29" t="s">
        <v>18</v>
      </c>
      <c r="B15" s="25" cm="1">
        <f t="array" ref="B15">2*(B$9-$B$4)*(B$8-1)*(INDEX('Model Data'!$G:$G,MATCH(1,(CONCATENATE(B13,"_TM152_",B12)='Model Data'!$D:$D)*("SOV"='Model Data'!$E:$E),0))+INDEX('Model Data'!$G:$G,MATCH(1,(CONCATENATE(B13,"_TM152_",B12)='Model Data'!$D:$D)*("HOV"='Model Data'!$E:$E),0))/2+INDEX('Model Data'!$G:$G,MATCH(1,(CONCATENATE(B13,"_TM152_",B12)='Model Data'!$D:$D)*("HOV 3.5"='Model Data'!$E:$E),0))/3)</f>
        <v>252.38245810361872</v>
      </c>
      <c r="C15" s="25" cm="1">
        <f t="array" ref="C15">2*(C$9-$B$4)*(C$8-1)*(INDEX('Model Data'!$G:$G,MATCH(1,(CONCATENATE(C13,"_TM160_",C12)='Model Data'!$D:$D)*("SOV"='Model Data'!$E:$E),0))+INDEX('Model Data'!$G:$G,MATCH(1,(CONCATENATE(C13,"_TM160_",C12)='Model Data'!$D:$D)*("HOV"='Model Data'!$E:$E),0))/2+INDEX('Model Data'!$G:$G,MATCH(1,(CONCATENATE(C13,"_TM160_",C12)='Model Data'!$D:$D)*("HOV 3.5"='Model Data'!$E:$E),0))/3)</f>
        <v>6841.244760809298</v>
      </c>
      <c r="D15" s="25" cm="1">
        <f t="array" ref="D15">2*(D$9-$B$4)*(D$8-1)*(INDEX('Model Data'!$G:$G,MATCH(1,(CONCATENATE(D13,"_TM152_",D12)='Model Data'!$D:$D)*("SOV"='Model Data'!$E:$E),0))+INDEX('Model Data'!$G:$G,MATCH(1,(CONCATENATE(D13,"_TM152_",D12)='Model Data'!$D:$D)*("HOV"='Model Data'!$E:$E),0))/2+INDEX('Model Data'!$G:$G,MATCH(1,(CONCATENATE(D13,"_TM152_",D12)='Model Data'!$D:$D)*("HOV 3.5"='Model Data'!$E:$E),0))/3)</f>
        <v>5180.4687972004385</v>
      </c>
      <c r="E15" s="25" cm="1">
        <f t="array" ref="E15">2*(E$9-$B$4)*(E$8-1)*(INDEX('Model Data'!$G:$G,MATCH(1,(CONCATENATE(E13,"_TM152_",E12)='Model Data'!$D:$D)*("SOV"='Model Data'!$E:$E),0))+INDEX('Model Data'!$G:$G,MATCH(1,(CONCATENATE(E13,"_TM152_",E12)='Model Data'!$D:$D)*("HOV"='Model Data'!$E:$E),0))/2+INDEX('Model Data'!$G:$G,MATCH(1,(CONCATENATE(E13,"_TM152_",E12)='Model Data'!$D:$D)*("HOV 3.5"='Model Data'!$E:$E),0))/3)</f>
        <v>2748.8201781063549</v>
      </c>
      <c r="F15" s="14"/>
      <c r="G15" s="44" t="s">
        <v>19</v>
      </c>
    </row>
    <row r="16" spans="1:7" x14ac:dyDescent="0.2">
      <c r="A16" s="29" t="s">
        <v>20</v>
      </c>
      <c r="B16" s="25">
        <f>B15*B$7</f>
        <v>15395.329944320742</v>
      </c>
      <c r="C16" s="25">
        <f t="shared" ref="C16:D16" si="0">C15*C$7</f>
        <v>417315.9304093672</v>
      </c>
      <c r="D16" s="25">
        <f t="shared" si="0"/>
        <v>316008.59662922675</v>
      </c>
      <c r="E16" s="25">
        <f t="shared" ref="E16" si="1">E15*E$7</f>
        <v>167678.03086448763</v>
      </c>
      <c r="F16" s="14"/>
      <c r="G16" s="44" t="s">
        <v>19</v>
      </c>
    </row>
    <row r="17" spans="1:7" x14ac:dyDescent="0.2">
      <c r="A17" s="29" t="s">
        <v>21</v>
      </c>
      <c r="B17" s="28" t="e">
        <f>B15*INDEX('Emission Factors'!$10:$10,,MATCH(B13,'Emission Factors'!$2:$2,0))+B16*INDEX('Emission Factors'!$6:$6,,MATCH(B13,'Emission Factors'!$2:$2,0))</f>
        <v>#N/A</v>
      </c>
      <c r="C17" s="28">
        <f>C15*INDEX('Emission Factors'!$10:$10,,MATCH(C13,'Emission Factors'!$2:$2,0))+C16*INDEX('Emission Factors'!$6:$6,,MATCH(C13,'Emission Factors'!$2:$2,0))</f>
        <v>161.27755636474663</v>
      </c>
      <c r="D17" s="28">
        <f>D15*INDEX('Emission Factors'!$10:$10,,MATCH(D13,'Emission Factors'!$2:$2,0))+D16*INDEX('Emission Factors'!$6:$6,,MATCH(D13,'Emission Factors'!$2:$2,0))</f>
        <v>122.76001494661962</v>
      </c>
      <c r="E17" s="28">
        <f>E15*INDEX('Emission Factors'!$10:$10,,MATCH(E13,'Emission Factors'!$2:$2,0))+E16*INDEX('Emission Factors'!$6:$6,,MATCH(E13,'Emission Factors'!$2:$2,0))</f>
        <v>65.137967114532856</v>
      </c>
      <c r="F17" s="18"/>
      <c r="G17" s="44"/>
    </row>
    <row r="18" spans="1:7" x14ac:dyDescent="0.2">
      <c r="A18" s="37" t="s">
        <v>22</v>
      </c>
      <c r="B18" s="38" t="e">
        <f>-(B17/'SB 375 Calcs'!C$2)/('SB 375 Calcs'!$B$3/'SB 375 Calcs'!$B$2)</f>
        <v>#N/A</v>
      </c>
      <c r="C18" s="38">
        <f>-(C17/'SB 375 Calcs'!D$2)/('SB 375 Calcs'!$B$3/'SB 375 Calcs'!$B$2)</f>
        <v>-2.1637217955608216E-3</v>
      </c>
      <c r="D18" s="38">
        <f>-(D17/'SB 375 Calcs'!E$2)/('SB 375 Calcs'!$B$3/'SB 375 Calcs'!$B$2)</f>
        <v>-1.3542426911825592E-3</v>
      </c>
      <c r="E18" s="38" t="e">
        <f>-(E17/'SB 375 Calcs'!F$2)/('SB 375 Calcs'!$B$3/'SB 375 Calcs'!$B$2)</f>
        <v>#DIV/0!</v>
      </c>
      <c r="F18" s="19"/>
      <c r="G18" s="44"/>
    </row>
    <row r="21" spans="1:7" x14ac:dyDescent="0.2">
      <c r="A21" s="10" t="s">
        <v>23</v>
      </c>
      <c r="B21" s="36" t="s">
        <v>14</v>
      </c>
      <c r="C21" s="36" t="s">
        <v>24</v>
      </c>
      <c r="D21" s="36" t="s">
        <v>24</v>
      </c>
      <c r="E21" s="36" t="s">
        <v>24</v>
      </c>
      <c r="F21" s="10"/>
      <c r="G21" s="10"/>
    </row>
    <row r="22" spans="1:7" x14ac:dyDescent="0.2">
      <c r="A22" s="23" t="s">
        <v>7</v>
      </c>
      <c r="B22" s="23">
        <v>2020</v>
      </c>
      <c r="C22" s="23">
        <v>2035</v>
      </c>
      <c r="D22" s="23">
        <v>2050</v>
      </c>
      <c r="E22" s="23">
        <v>2050</v>
      </c>
      <c r="F22" s="15"/>
      <c r="G22" s="43" t="s">
        <v>3</v>
      </c>
    </row>
    <row r="23" spans="1:7" x14ac:dyDescent="0.2">
      <c r="A23" s="20" t="s">
        <v>16</v>
      </c>
      <c r="B23" s="21" t="s">
        <v>17</v>
      </c>
      <c r="C23" s="21"/>
      <c r="D23" s="22"/>
      <c r="E23" s="22"/>
      <c r="F23" s="15"/>
      <c r="G23" s="44"/>
    </row>
    <row r="24" spans="1:7" x14ac:dyDescent="0.2">
      <c r="A24" s="29" t="str">
        <f>A$15</f>
        <v>Total daily one-way vehicle trip reductions</v>
      </c>
      <c r="B24" s="25" cm="1">
        <f t="array" ref="B24">2*(B$9-$B$4)*(B$8-1)*(INDEX('Model Data'!$G:$G,MATCH(1,(CONCATENATE(B22,"_TM152_",B21)='Model Data'!$D:$D)*("SOV"='Model Data'!$E:$E),0))+INDEX('Model Data'!$G:$G,MATCH(1,(CONCATENATE(B22,"_TM152_",B21)='Model Data'!$D:$D)*("HOV"='Model Data'!$E:$E),0))/2+INDEX('Model Data'!$G:$G,MATCH(1,(CONCATENATE(B22,"_TM152_",B21)='Model Data'!$D:$D)*("HOV 3.5"='Model Data'!$E:$E),0))/3)</f>
        <v>252.38245810361872</v>
      </c>
      <c r="C24" s="25" cm="1">
        <f t="array" ref="C24">2*(C$9-$B$4)*(C$8-1)*(INDEX('Model Data'!$G:$G,MATCH(1,(CONCATENATE(C22,"_TM152_",C21)='Model Data'!$D:$D)*("SOV"='Model Data'!$E:$E),0))+INDEX('Model Data'!$G:$G,MATCH(1,(CONCATENATE(C22,"_TM152_",C21)='Model Data'!$D:$D)*("HOV"='Model Data'!$E:$E),0))/2+INDEX('Model Data'!$G:$G,MATCH(1,(CONCATENATE(C22,"_TM152_",C21)='Model Data'!$D:$D)*("HOV 3.5"='Model Data'!$E:$E),0))/3)</f>
        <v>5591.6899955015733</v>
      </c>
      <c r="D24" s="25" cm="1">
        <f t="array" ref="D24">2*(D$9-$B$4)*(D$8-1)*(INDEX('Model Data'!$G:$G,MATCH(1,(CONCATENATE(D22,"_TM152_",D21)='Model Data'!$D:$D)*("SOV"='Model Data'!$E:$E),0))+INDEX('Model Data'!$G:$G,MATCH(1,(CONCATENATE(D22,"_TM152_",D21)='Model Data'!$D:$D)*("HOV"='Model Data'!$E:$E),0))/2+INDEX('Model Data'!$G:$G,MATCH(1,(CONCATENATE(D22,"_TM152_",D21)='Model Data'!$D:$D)*("HOV 3.5"='Model Data'!$E:$E),0))/3)</f>
        <v>5114.2511108582648</v>
      </c>
      <c r="E24" s="25" cm="1">
        <f t="array" ref="E24">2*(E$9-$B$4)*(E$8-1)*(INDEX('Model Data'!$G:$G,MATCH(1,(CONCATENATE(E22,"_TM152_",E21)='Model Data'!$D:$D)*("SOV"='Model Data'!$E:$E),0))+INDEX('Model Data'!$G:$G,MATCH(1,(CONCATENATE(E22,"_TM152_",E21)='Model Data'!$D:$D)*("HOV"='Model Data'!$E:$E),0))/2+INDEX('Model Data'!$G:$G,MATCH(1,(CONCATENATE(E22,"_TM152_",E21)='Model Data'!$D:$D)*("HOV 3.5"='Model Data'!$E:$E),0))/3)</f>
        <v>2713.6842629043849</v>
      </c>
      <c r="F24" s="14"/>
      <c r="G24" s="44" t="s">
        <v>19</v>
      </c>
    </row>
    <row r="25" spans="1:7" x14ac:dyDescent="0.2">
      <c r="A25" s="29" t="str">
        <f>A$16</f>
        <v>Total daily VMT reductions</v>
      </c>
      <c r="B25" s="25">
        <f>B24*B$7</f>
        <v>15395.329944320742</v>
      </c>
      <c r="C25" s="25">
        <f>C24*C$7</f>
        <v>341093.08972559596</v>
      </c>
      <c r="D25" s="25">
        <f>D24*D$7</f>
        <v>311969.31776235416</v>
      </c>
      <c r="E25" s="25">
        <f>E24*E$7</f>
        <v>165534.74003716747</v>
      </c>
      <c r="F25" s="14"/>
      <c r="G25" s="44" t="s">
        <v>19</v>
      </c>
    </row>
    <row r="26" spans="1:7" x14ac:dyDescent="0.2">
      <c r="A26" s="29" t="str">
        <f>A$17</f>
        <v>Total daily GHG reductions (tons)</v>
      </c>
      <c r="B26" s="28" t="e">
        <f>B24*INDEX('Emission Factors'!$10:$10,,MATCH(B22,'Emission Factors'!$2:$2,0))+B25*INDEX('Emission Factors'!$6:$6,,MATCH(B22,'Emission Factors'!$2:$2,0))</f>
        <v>#N/A</v>
      </c>
      <c r="C26" s="28">
        <f>C24*INDEX('Emission Factors'!$10:$10,,MATCH(C22,'Emission Factors'!$2:$2,0))+C25*INDEX('Emission Factors'!$6:$6,,MATCH(C22,'Emission Factors'!$2:$2,0))</f>
        <v>131.82017746095272</v>
      </c>
      <c r="D26" s="28">
        <f>D24*INDEX('Emission Factors'!$10:$10,,MATCH(D22,'Emission Factors'!$2:$2,0))+D25*INDEX('Emission Factors'!$6:$6,,MATCH(D22,'Emission Factors'!$2:$2,0))</f>
        <v>121.19087429867504</v>
      </c>
      <c r="E26" s="28">
        <f>E24*INDEX('Emission Factors'!$10:$10,,MATCH(E22,'Emission Factors'!$2:$2,0))+E25*INDEX('Emission Factors'!$6:$6,,MATCH(E22,'Emission Factors'!$2:$2,0))</f>
        <v>64.305361872766341</v>
      </c>
      <c r="F26" s="18"/>
      <c r="G26" s="44"/>
    </row>
    <row r="27" spans="1:7" x14ac:dyDescent="0.2">
      <c r="A27" s="37" t="str">
        <f>A$18</f>
        <v>Per capita GHG reductions</v>
      </c>
      <c r="B27" s="38" t="e">
        <f>-(B26/'SB 375 Calcs'!C$2)/('SB 375 Calcs'!$B$3/'SB 375 Calcs'!$B$2)</f>
        <v>#N/A</v>
      </c>
      <c r="C27" s="38">
        <f>-(C26/'SB 375 Calcs'!D$2)/('SB 375 Calcs'!$B$3/'SB 375 Calcs'!$B$2)</f>
        <v>-1.7685175637327858E-3</v>
      </c>
      <c r="D27" s="38">
        <f>-(D26/'SB 375 Calcs'!E$2)/('SB 375 Calcs'!$B$3/'SB 375 Calcs'!$B$2)</f>
        <v>-1.3369325168978753E-3</v>
      </c>
      <c r="E27" s="38" t="e">
        <f>-(E26/'SB 375 Calcs'!F$2)/('SB 375 Calcs'!$B$3/'SB 375 Calcs'!$B$2)</f>
        <v>#DIV/0!</v>
      </c>
      <c r="F27" s="19"/>
      <c r="G27" s="44"/>
    </row>
    <row r="30" spans="1:7" x14ac:dyDescent="0.2">
      <c r="A30" s="10" t="s">
        <v>25</v>
      </c>
      <c r="B30" s="36" t="s">
        <v>14</v>
      </c>
      <c r="C30" s="36" t="s">
        <v>26</v>
      </c>
      <c r="D30" s="36" t="s">
        <v>27</v>
      </c>
      <c r="E30" s="36" t="s">
        <v>27</v>
      </c>
      <c r="F30" s="10"/>
      <c r="G30" s="10"/>
    </row>
    <row r="31" spans="1:7" x14ac:dyDescent="0.2">
      <c r="A31" s="23" t="s">
        <v>7</v>
      </c>
      <c r="B31" s="23">
        <v>2020</v>
      </c>
      <c r="C31" s="23">
        <v>2035</v>
      </c>
      <c r="D31" s="23">
        <v>2050</v>
      </c>
      <c r="E31" s="23">
        <v>2050</v>
      </c>
      <c r="F31" s="15"/>
      <c r="G31" s="43" t="s">
        <v>3</v>
      </c>
    </row>
    <row r="32" spans="1:7" x14ac:dyDescent="0.2">
      <c r="A32" s="20" t="s">
        <v>16</v>
      </c>
      <c r="B32" s="21" t="s">
        <v>17</v>
      </c>
      <c r="C32" s="21"/>
      <c r="D32" s="22"/>
      <c r="E32" s="22"/>
      <c r="F32" s="15"/>
      <c r="G32" s="44"/>
    </row>
    <row r="33" spans="1:7" x14ac:dyDescent="0.2">
      <c r="A33" s="29" t="str">
        <f>A$15</f>
        <v>Total daily one-way vehicle trip reductions</v>
      </c>
      <c r="B33" s="25" cm="1">
        <f t="array" ref="B33">2*(B$9-$B$4)*(B$8-1)*(INDEX('Model Data'!$G:$G,MATCH(1,(CONCATENATE(B31,"_TM152_",B30)='Model Data'!$D:$D)*("SOV"='Model Data'!$E:$E),0))+INDEX('Model Data'!$G:$G,MATCH(1,(CONCATENATE(B31,"_TM152_",B30)='Model Data'!$D:$D)*("HOV"='Model Data'!$E:$E),0))/2+INDEX('Model Data'!$G:$G,MATCH(1,(CONCATENATE(B31,"_TM152_",B30)='Model Data'!$D:$D)*("HOV 3.5"='Model Data'!$E:$E),0))/3)</f>
        <v>252.38245810361872</v>
      </c>
      <c r="C33" s="25" cm="1">
        <f t="array" ref="C33">2*(C$9-$B$4)*(C$8-1)*(INDEX('Model Data'!$G:$G,MATCH(1,(CONCATENATE(C31,"_TM152_",C30)='Model Data'!$D:$D)*("SOV"='Model Data'!$E:$E),0))+INDEX('Model Data'!$G:$G,MATCH(1,(CONCATENATE(C31,"_TM152_",C30)='Model Data'!$D:$D)*("HOV"='Model Data'!$E:$E),0))/2+INDEX('Model Data'!$G:$G,MATCH(1,(CONCATENATE(C31,"_TM152_",C30)='Model Data'!$D:$D)*("HOV 3.5"='Model Data'!$E:$E),0))/3)</f>
        <v>5533.3769893899243</v>
      </c>
      <c r="D33" s="25" cm="1">
        <f t="array" ref="D33">2*(D$9-$B$4)*(D$8-1)*(INDEX('Model Data'!$G:$G,MATCH(1,(CONCATENATE(D31,"_TM152_",D30)='Model Data'!$D:$D)*("SOV"='Model Data'!$E:$E),0))+INDEX('Model Data'!$G:$G,MATCH(1,(CONCATENATE(D31,"_TM152_",D30)='Model Data'!$D:$D)*("HOV"='Model Data'!$E:$E),0))/2+INDEX('Model Data'!$G:$G,MATCH(1,(CONCATENATE(D31,"_TM152_",D30)='Model Data'!$D:$D)*("HOV 3.5"='Model Data'!$E:$E),0))/3)</f>
        <v>4802.2669175169485</v>
      </c>
      <c r="E33" s="25" cm="1">
        <f t="array" ref="E33">2*(E$9-$B$4)*(E$8-1)*(INDEX('Model Data'!$G:$G,MATCH(1,(CONCATENATE(E31,"_TM152_",E30)='Model Data'!$D:$D)*("SOV"='Model Data'!$E:$E),0))+INDEX('Model Data'!$G:$G,MATCH(1,(CONCATENATE(E31,"_TM152_",E30)='Model Data'!$D:$D)*("HOV"='Model Data'!$E:$E),0))/2+INDEX('Model Data'!$G:$G,MATCH(1,(CONCATENATE(E31,"_TM152_",E30)='Model Data'!$D:$D)*("HOV 3.5"='Model Data'!$E:$E),0))/3)</f>
        <v>2548.1416297028704</v>
      </c>
      <c r="F33" s="14"/>
      <c r="G33" s="44" t="s">
        <v>19</v>
      </c>
    </row>
    <row r="34" spans="1:7" x14ac:dyDescent="0.2">
      <c r="A34" s="29" t="str">
        <f>A$16</f>
        <v>Total daily VMT reductions</v>
      </c>
      <c r="B34" s="25">
        <f>B33*B$7</f>
        <v>15395.329944320742</v>
      </c>
      <c r="C34" s="25">
        <f>C33*C$7</f>
        <v>337535.99635278538</v>
      </c>
      <c r="D34" s="25">
        <f>D33*D$7</f>
        <v>292938.28196853388</v>
      </c>
      <c r="E34" s="25">
        <f>E33*E$7</f>
        <v>155436.6394118751</v>
      </c>
      <c r="F34" s="14"/>
      <c r="G34" s="44" t="s">
        <v>19</v>
      </c>
    </row>
    <row r="35" spans="1:7" x14ac:dyDescent="0.2">
      <c r="A35" s="29" t="str">
        <f>A$17</f>
        <v>Total daily GHG reductions (tons)</v>
      </c>
      <c r="B35" s="28" t="e">
        <f>B33*INDEX('Emission Factors'!$10:$10,,MATCH(B31,'Emission Factors'!$2:$2,0))+B34*INDEX('Emission Factors'!$6:$6,,MATCH(B31,'Emission Factors'!$2:$2,0))</f>
        <v>#N/A</v>
      </c>
      <c r="C35" s="28">
        <f>C33*INDEX('Emission Factors'!$10:$10,,MATCH(C31,'Emission Factors'!$2:$2,0))+C34*INDEX('Emission Factors'!$6:$6,,MATCH(C31,'Emission Factors'!$2:$2,0))</f>
        <v>130.44548916097489</v>
      </c>
      <c r="D35" s="28">
        <f>D33*INDEX('Emission Factors'!$10:$10,,MATCH(D31,'Emission Factors'!$2:$2,0))+D34*INDEX('Emission Factors'!$6:$6,,MATCH(D31,'Emission Factors'!$2:$2,0))</f>
        <v>113.79787846432387</v>
      </c>
      <c r="E35" s="28">
        <f>E33*INDEX('Emission Factors'!$10:$10,,MATCH(E31,'Emission Factors'!$2:$2,0))+E34*INDEX('Emission Factors'!$6:$6,,MATCH(E31,'Emission Factors'!$2:$2,0))</f>
        <v>60.38254775658001</v>
      </c>
      <c r="F35" s="18"/>
      <c r="G35" s="44"/>
    </row>
    <row r="36" spans="1:7" x14ac:dyDescent="0.2">
      <c r="A36" s="37" t="str">
        <f>A$18</f>
        <v>Per capita GHG reductions</v>
      </c>
      <c r="B36" s="38" t="e">
        <f>-(B35/'SB 375 Calcs'!C$2)/('SB 375 Calcs'!$B$3/'SB 375 Calcs'!$B$2)</f>
        <v>#N/A</v>
      </c>
      <c r="C36" s="38">
        <f>-(C35/'SB 375 Calcs'!D$2)/('SB 375 Calcs'!$B$3/'SB 375 Calcs'!$B$2)</f>
        <v>-1.7500745571309405E-3</v>
      </c>
      <c r="D36" s="38">
        <f>-(D35/'SB 375 Calcs'!E$2)/('SB 375 Calcs'!$B$3/'SB 375 Calcs'!$B$2)</f>
        <v>-1.2553757446950801E-3</v>
      </c>
      <c r="E36" s="38" t="e">
        <f>-(E35/'SB 375 Calcs'!F$2)/('SB 375 Calcs'!$B$3/'SB 375 Calcs'!$B$2)</f>
        <v>#DIV/0!</v>
      </c>
      <c r="F36" s="19"/>
      <c r="G36" s="44"/>
    </row>
    <row r="39" spans="1:7" x14ac:dyDescent="0.2">
      <c r="A39" s="10" t="s">
        <v>28</v>
      </c>
      <c r="B39" s="36" t="s">
        <v>14</v>
      </c>
      <c r="C39" s="36" t="s">
        <v>29</v>
      </c>
      <c r="D39" s="36" t="s">
        <v>30</v>
      </c>
      <c r="E39" s="36" t="s">
        <v>30</v>
      </c>
      <c r="F39" s="10"/>
      <c r="G39" s="10"/>
    </row>
    <row r="40" spans="1:7" x14ac:dyDescent="0.2">
      <c r="A40" s="23" t="s">
        <v>7</v>
      </c>
      <c r="B40" s="23">
        <v>2020</v>
      </c>
      <c r="C40" s="23">
        <v>2035</v>
      </c>
      <c r="D40" s="23">
        <v>2050</v>
      </c>
      <c r="E40" s="23">
        <v>2050</v>
      </c>
      <c r="F40" s="15"/>
      <c r="G40" s="43" t="s">
        <v>3</v>
      </c>
    </row>
    <row r="41" spans="1:7" x14ac:dyDescent="0.2">
      <c r="A41" s="20" t="s">
        <v>16</v>
      </c>
      <c r="B41" s="21" t="s">
        <v>17</v>
      </c>
      <c r="C41" s="21"/>
      <c r="D41" s="22"/>
      <c r="E41" s="22"/>
      <c r="F41" s="15"/>
      <c r="G41" s="44"/>
    </row>
    <row r="42" spans="1:7" x14ac:dyDescent="0.2">
      <c r="A42" s="29" t="str">
        <f>A$15</f>
        <v>Total daily one-way vehicle trip reductions</v>
      </c>
      <c r="B42" s="25" cm="1">
        <f t="array" ref="B42">2*(B$9-$B$4)*(B$8-1)*(INDEX('Model Data'!$G:$G,MATCH(1,(CONCATENATE(B40,"_TM152_",B39)='Model Data'!$D:$D)*("SOV"='Model Data'!$E:$E),0))+INDEX('Model Data'!$G:$G,MATCH(1,(CONCATENATE(B40,"_TM152_",B39)='Model Data'!$D:$D)*("HOV"='Model Data'!$E:$E),0))/2+INDEX('Model Data'!$G:$G,MATCH(1,(CONCATENATE(B40,"_TM152_",B39)='Model Data'!$D:$D)*("HOV 3.5"='Model Data'!$E:$E),0))/3)</f>
        <v>252.38245810361872</v>
      </c>
      <c r="C42" s="25" cm="1">
        <f t="array" ref="C42">2*(C$9-$B$4)*(C$8-1)*(INDEX('Model Data'!$G:$G,MATCH(1,(CONCATENATE(C40,"_TM152_",C39)='Model Data'!$D:$D)*("SOV"='Model Data'!$E:$E),0))+INDEX('Model Data'!$G:$G,MATCH(1,(CONCATENATE(C40,"_TM152_",C39)='Model Data'!$D:$D)*("HOV"='Model Data'!$E:$E),0))/2+INDEX('Model Data'!$G:$G,MATCH(1,(CONCATENATE(C40,"_TM152_",C39)='Model Data'!$D:$D)*("HOV 3.5"='Model Data'!$E:$E),0))/3)</f>
        <v>5601.9225880294553</v>
      </c>
      <c r="D42" s="25" cm="1">
        <f t="array" ref="D42">2*(D$9-$B$4)*(D$8-1)*(INDEX('Model Data'!$G:$G,MATCH(1,(CONCATENATE(D40,"_TM152_",D39)='Model Data'!$D:$D)*("SOV"='Model Data'!$E:$E),0))+INDEX('Model Data'!$G:$G,MATCH(1,(CONCATENATE(D40,"_TM152_",D39)='Model Data'!$D:$D)*("HOV"='Model Data'!$E:$E),0))/2+INDEX('Model Data'!$G:$G,MATCH(1,(CONCATENATE(D40,"_TM152_",D39)='Model Data'!$D:$D)*("HOV 3.5"='Model Data'!$E:$E),0))/3)</f>
        <v>5223.2545214371057</v>
      </c>
      <c r="E42" s="25" cm="1">
        <f t="array" ref="E42">2*(E$9-$B$4)*(E$8-1)*(INDEX('Model Data'!$G:$G,MATCH(1,(CONCATENATE(E40,"_TM152_",E39)='Model Data'!$D:$D)*("SOV"='Model Data'!$E:$E),0))+INDEX('Model Data'!$G:$G,MATCH(1,(CONCATENATE(E40,"_TM152_",E39)='Model Data'!$D:$D)*("HOV"='Model Data'!$E:$E),0))/2+INDEX('Model Data'!$G:$G,MATCH(1,(CONCATENATE(E40,"_TM152_",E39)='Model Data'!$D:$D)*("HOV 3.5"='Model Data'!$E:$E),0))/3)</f>
        <v>2771.5228072931577</v>
      </c>
      <c r="F42" s="14"/>
      <c r="G42" s="44" t="s">
        <v>19</v>
      </c>
    </row>
    <row r="43" spans="1:7" x14ac:dyDescent="0.2">
      <c r="A43" s="29" t="str">
        <f>A$16</f>
        <v>Total daily VMT reductions</v>
      </c>
      <c r="B43" s="25">
        <f>B42*B$7</f>
        <v>15395.329944320742</v>
      </c>
      <c r="C43" s="25">
        <f>C42*C$7</f>
        <v>341717.27786979679</v>
      </c>
      <c r="D43" s="25">
        <f>D42*D$7</f>
        <v>318618.52580766345</v>
      </c>
      <c r="E43" s="25">
        <f>E42*E$7</f>
        <v>169062.89124488263</v>
      </c>
      <c r="F43" s="14"/>
      <c r="G43" s="44" t="s">
        <v>19</v>
      </c>
    </row>
    <row r="44" spans="1:7" x14ac:dyDescent="0.2">
      <c r="A44" s="29" t="str">
        <f>A$17</f>
        <v>Total daily GHG reductions (tons)</v>
      </c>
      <c r="B44" s="28" t="e">
        <f>B42*INDEX('Emission Factors'!$10:$10,,MATCH(B40,'Emission Factors'!$2:$2,0))+B43*INDEX('Emission Factors'!$6:$6,,MATCH(B40,'Emission Factors'!$2:$2,0))</f>
        <v>#N/A</v>
      </c>
      <c r="C44" s="28">
        <f>C42*INDEX('Emission Factors'!$10:$10,,MATCH(C40,'Emission Factors'!$2:$2,0))+C43*INDEX('Emission Factors'!$6:$6,,MATCH(C40,'Emission Factors'!$2:$2,0))</f>
        <v>132.06140366698278</v>
      </c>
      <c r="D44" s="28">
        <f>D42*INDEX('Emission Factors'!$10:$10,,MATCH(D40,'Emission Factors'!$2:$2,0))+D43*INDEX('Emission Factors'!$6:$6,,MATCH(D40,'Emission Factors'!$2:$2,0))</f>
        <v>123.77389541813865</v>
      </c>
      <c r="E44" s="28">
        <f>E42*INDEX('Emission Factors'!$10:$10,,MATCH(E40,'Emission Factors'!$2:$2,0))+E43*INDEX('Emission Factors'!$6:$6,,MATCH(E40,'Emission Factors'!$2:$2,0))</f>
        <v>65.675944507583765</v>
      </c>
      <c r="F44" s="18"/>
      <c r="G44" s="44"/>
    </row>
    <row r="45" spans="1:7" x14ac:dyDescent="0.2">
      <c r="A45" s="37" t="str">
        <f>A$18</f>
        <v>Per capita GHG reductions</v>
      </c>
      <c r="B45" s="38" t="e">
        <f>-(B44/'SB 375 Calcs'!C$2)/('SB 375 Calcs'!$B$3/'SB 375 Calcs'!$B$2)</f>
        <v>#N/A</v>
      </c>
      <c r="C45" s="38">
        <f>-(C44/'SB 375 Calcs'!D$2)/('SB 375 Calcs'!$B$3/'SB 375 Calcs'!$B$2)</f>
        <v>-1.7717538875673758E-3</v>
      </c>
      <c r="D45" s="38">
        <f>-(D44/'SB 375 Calcs'!E$2)/('SB 375 Calcs'!$B$3/'SB 375 Calcs'!$B$2)</f>
        <v>-1.3654274423320636E-3</v>
      </c>
      <c r="E45" s="38" t="e">
        <f>-(E44/'SB 375 Calcs'!F$2)/('SB 375 Calcs'!$B$3/'SB 375 Calcs'!$B$2)</f>
        <v>#DIV/0!</v>
      </c>
      <c r="F45" s="19"/>
      <c r="G45" s="44"/>
    </row>
    <row r="48" spans="1:7" x14ac:dyDescent="0.2">
      <c r="A48" s="10" t="s">
        <v>31</v>
      </c>
      <c r="B48" s="36" t="s">
        <v>14</v>
      </c>
      <c r="C48" s="36" t="s">
        <v>32</v>
      </c>
      <c r="D48" s="36" t="s">
        <v>33</v>
      </c>
      <c r="E48" s="36" t="s">
        <v>33</v>
      </c>
      <c r="F48" s="10"/>
      <c r="G48" s="10"/>
    </row>
    <row r="49" spans="1:7" x14ac:dyDescent="0.2">
      <c r="A49" s="23" t="s">
        <v>7</v>
      </c>
      <c r="B49" s="23">
        <v>2020</v>
      </c>
      <c r="C49" s="23">
        <v>2035</v>
      </c>
      <c r="D49" s="23">
        <v>2050</v>
      </c>
      <c r="E49" s="23">
        <v>2050</v>
      </c>
      <c r="F49" s="15"/>
      <c r="G49" s="43" t="s">
        <v>3</v>
      </c>
    </row>
    <row r="50" spans="1:7" x14ac:dyDescent="0.2">
      <c r="A50" s="20" t="s">
        <v>16</v>
      </c>
      <c r="B50" s="21" t="s">
        <v>17</v>
      </c>
      <c r="C50" s="21"/>
      <c r="D50" s="22"/>
      <c r="E50" s="22"/>
      <c r="F50" s="15"/>
      <c r="G50" s="44"/>
    </row>
    <row r="51" spans="1:7" x14ac:dyDescent="0.2">
      <c r="A51" s="29" t="str">
        <f>A$15</f>
        <v>Total daily one-way vehicle trip reductions</v>
      </c>
      <c r="B51" s="25" cm="1">
        <f t="array" ref="B51">2*(B$9-$B$4)*(B$8-1)*(INDEX('Model Data'!$G:$G,MATCH(1,(CONCATENATE(B49,"_TM152_",B48)='Model Data'!$D:$D)*("SOV"='Model Data'!$E:$E),0))+INDEX('Model Data'!$G:$G,MATCH(1,(CONCATENATE(B49,"_TM152_",B48)='Model Data'!$D:$D)*("HOV"='Model Data'!$E:$E),0))/2+INDEX('Model Data'!$G:$G,MATCH(1,(CONCATENATE(B49,"_TM152_",B48)='Model Data'!$D:$D)*("HOV 3.5"='Model Data'!$E:$E),0))/3)</f>
        <v>252.38245810361872</v>
      </c>
      <c r="C51" s="25" cm="1">
        <f t="array" ref="C51">2*(C$9-$B$4)*(C$8-1)*(INDEX('Model Data'!$G:$G,MATCH(1,(CONCATENATE(C49,"_TM152_",C48)='Model Data'!$D:$D)*("SOV"='Model Data'!$E:$E),0))+INDEX('Model Data'!$G:$G,MATCH(1,(CONCATENATE(C49,"_TM152_",C48)='Model Data'!$D:$D)*("HOV"='Model Data'!$E:$E),0))/2+INDEX('Model Data'!$G:$G,MATCH(1,(CONCATENATE(C49,"_TM152_",C48)='Model Data'!$D:$D)*("HOV 3.5"='Model Data'!$E:$E),0))/3)</f>
        <v>6937.6882885115847</v>
      </c>
      <c r="D51" s="25" t="e" cm="1">
        <f t="array" ref="D51">2*(D$9-$B$4)*(D$8-1)*(INDEX('Model Data'!$G:$G,MATCH(1,(CONCATENATE(D49,"_TM152_",D48)='Model Data'!$D:$D)*("SOV"='Model Data'!$E:$E),0))+INDEX('Model Data'!$G:$G,MATCH(1,(CONCATENATE(D49,"_TM152_",D48)='Model Data'!$D:$D)*("HOV"='Model Data'!$E:$E),0))/2+INDEX('Model Data'!$G:$G,MATCH(1,(CONCATENATE(D49,"_TM152_",D48)='Model Data'!$D:$D)*("HOV 3.5"='Model Data'!$E:$E),0))/3)</f>
        <v>#N/A</v>
      </c>
      <c r="E51" s="25" t="e" cm="1">
        <f t="array" ref="E51">2*(E$9-$B$4)*(E$8-1)*(INDEX('Model Data'!$G:$G,MATCH(1,(CONCATENATE(E49,"_TM152_",E48)='Model Data'!$D:$D)*("SOV"='Model Data'!$E:$E),0))+INDEX('Model Data'!$G:$G,MATCH(1,(CONCATENATE(E49,"_TM152_",E48)='Model Data'!$D:$D)*("HOV"='Model Data'!$E:$E),0))/2+INDEX('Model Data'!$G:$G,MATCH(1,(CONCATENATE(E49,"_TM152_",E48)='Model Data'!$D:$D)*("HOV 3.5"='Model Data'!$E:$E),0))/3)</f>
        <v>#N/A</v>
      </c>
      <c r="F51" s="14"/>
      <c r="G51" s="44" t="s">
        <v>19</v>
      </c>
    </row>
    <row r="52" spans="1:7" x14ac:dyDescent="0.2">
      <c r="A52" s="29" t="str">
        <f>A$16</f>
        <v>Total daily VMT reductions</v>
      </c>
      <c r="B52" s="25">
        <f>B51*B$7</f>
        <v>15395.329944320742</v>
      </c>
      <c r="C52" s="25">
        <f>C51*C$7</f>
        <v>423198.98559920664</v>
      </c>
      <c r="D52" s="25" t="e">
        <f>D51*D$7</f>
        <v>#N/A</v>
      </c>
      <c r="E52" s="25" t="e">
        <f>E51*E$7</f>
        <v>#N/A</v>
      </c>
      <c r="F52" s="14"/>
      <c r="G52" s="44" t="s">
        <v>19</v>
      </c>
    </row>
    <row r="53" spans="1:7" x14ac:dyDescent="0.2">
      <c r="A53" s="29" t="str">
        <f>A$17</f>
        <v>Total daily GHG reductions (tons)</v>
      </c>
      <c r="B53" s="28" t="e">
        <f>B51*INDEX('Emission Factors'!$10:$10,,MATCH(B49,'Emission Factors'!$2:$2,0))+B52*INDEX('Emission Factors'!$6:$6,,MATCH(B49,'Emission Factors'!$2:$2,0))</f>
        <v>#N/A</v>
      </c>
      <c r="C53" s="28">
        <f>C51*INDEX('Emission Factors'!$10:$10,,MATCH(C49,'Emission Factors'!$2:$2,0))+C52*INDEX('Emission Factors'!$6:$6,,MATCH(C49,'Emission Factors'!$2:$2,0))</f>
        <v>163.55114501985864</v>
      </c>
      <c r="D53" s="28" t="e">
        <f>D51*INDEX('Emission Factors'!$10:$10,,MATCH(D49,'Emission Factors'!$2:$2,0))+D52*INDEX('Emission Factors'!$6:$6,,MATCH(D49,'Emission Factors'!$2:$2,0))</f>
        <v>#N/A</v>
      </c>
      <c r="E53" s="28" t="e">
        <f>E51*INDEX('Emission Factors'!$10:$10,,MATCH(E49,'Emission Factors'!$2:$2,0))+E52*INDEX('Emission Factors'!$6:$6,,MATCH(E49,'Emission Factors'!$2:$2,0))</f>
        <v>#N/A</v>
      </c>
      <c r="F53" s="18"/>
      <c r="G53" s="44"/>
    </row>
    <row r="54" spans="1:7" x14ac:dyDescent="0.2">
      <c r="A54" s="37" t="str">
        <f>A$18</f>
        <v>Per capita GHG reductions</v>
      </c>
      <c r="B54" s="38" t="e">
        <f>-(B53/'SB 375 Calcs'!C$2)/('SB 375 Calcs'!$B$3/'SB 375 Calcs'!$B$2)</f>
        <v>#N/A</v>
      </c>
      <c r="C54" s="38">
        <f>-(C53/'SB 375 Calcs'!D$2)/('SB 375 Calcs'!$B$3/'SB 375 Calcs'!$B$2)</f>
        <v>-2.1942245725007194E-3</v>
      </c>
      <c r="D54" s="38" t="e">
        <f>-(D53/'SB 375 Calcs'!E$2)/('SB 375 Calcs'!$B$3/'SB 375 Calcs'!$B$2)</f>
        <v>#N/A</v>
      </c>
      <c r="E54" s="38" t="e">
        <f>-(E53/'SB 375 Calcs'!F$2)/('SB 375 Calcs'!$B$3/'SB 375 Calcs'!$B$2)</f>
        <v>#N/A</v>
      </c>
      <c r="F54" s="19"/>
      <c r="G54" s="44"/>
    </row>
    <row r="57" spans="1:7" x14ac:dyDescent="0.2">
      <c r="A57" s="10" t="s">
        <v>34</v>
      </c>
      <c r="B57" s="36" t="s">
        <v>14</v>
      </c>
      <c r="C57" s="36" t="s">
        <v>35</v>
      </c>
      <c r="D57" s="36" t="s">
        <v>36</v>
      </c>
      <c r="E57" s="36" t="s">
        <v>36</v>
      </c>
      <c r="F57" s="10"/>
      <c r="G57" s="10"/>
    </row>
    <row r="58" spans="1:7" x14ac:dyDescent="0.2">
      <c r="A58" s="23" t="s">
        <v>7</v>
      </c>
      <c r="B58" s="23">
        <v>2020</v>
      </c>
      <c r="C58" s="23">
        <v>2035</v>
      </c>
      <c r="D58" s="23">
        <v>2050</v>
      </c>
      <c r="E58" s="23">
        <v>2050</v>
      </c>
      <c r="F58" s="15"/>
      <c r="G58" s="43" t="s">
        <v>3</v>
      </c>
    </row>
    <row r="59" spans="1:7" x14ac:dyDescent="0.2">
      <c r="A59" s="20" t="s">
        <v>16</v>
      </c>
      <c r="B59" s="21" t="s">
        <v>17</v>
      </c>
      <c r="C59" s="21"/>
      <c r="D59" s="22"/>
      <c r="E59" s="22"/>
      <c r="F59" s="15"/>
      <c r="G59" s="44"/>
    </row>
    <row r="60" spans="1:7" x14ac:dyDescent="0.2">
      <c r="A60" s="29" t="str">
        <f>A$15</f>
        <v>Total daily one-way vehicle trip reductions</v>
      </c>
      <c r="B60" s="25" cm="1">
        <f t="array" ref="B60">2*(B$9-$B$4)*(B$8-1)*(INDEX('Model Data'!$G:$G,MATCH(1,(CONCATENATE(B58,"_TM152_",B57)='Model Data'!$D:$D)*("SOV"='Model Data'!$E:$E),0))+INDEX('Model Data'!$G:$G,MATCH(1,(CONCATENATE(B58,"_TM152_",B57)='Model Data'!$D:$D)*("HOV"='Model Data'!$E:$E),0))/2+INDEX('Model Data'!$G:$G,MATCH(1,(CONCATENATE(B58,"_TM152_",B57)='Model Data'!$D:$D)*("HOV 3.5"='Model Data'!$E:$E),0))/3)</f>
        <v>252.38245810361872</v>
      </c>
      <c r="C60" s="25" cm="1">
        <f t="array" ref="C60">2*(C$9-$B$4)*(C$8-1)*(INDEX('Model Data'!$G:$G,MATCH(1,(CONCATENATE(C58,"_TM152_",C57)='Model Data'!$D:$D)*("SOV"='Model Data'!$E:$E),0))+INDEX('Model Data'!$G:$G,MATCH(1,(CONCATENATE(C58,"_TM152_",C57)='Model Data'!$D:$D)*("HOV"='Model Data'!$E:$E),0))/2+INDEX('Model Data'!$G:$G,MATCH(1,(CONCATENATE(C58,"_TM152_",C57)='Model Data'!$D:$D)*("HOV 3.5"='Model Data'!$E:$E),0))/3)</f>
        <v>3862.6280450428512</v>
      </c>
      <c r="D60" s="25" cm="1">
        <f t="array" ref="D60">2*(D$9-$B$4)*(D$8-1)*(INDEX('Model Data'!$G:$G,MATCH(1,(CONCATENATE(D58,"_TM152_",D57)='Model Data'!$D:$D)*("SOV"='Model Data'!$E:$E),0))+INDEX('Model Data'!$G:$G,MATCH(1,(CONCATENATE(D58,"_TM152_",D57)='Model Data'!$D:$D)*("HOV"='Model Data'!$E:$E),0))/2+INDEX('Model Data'!$G:$G,MATCH(1,(CONCATENATE(D58,"_TM152_",D57)='Model Data'!$D:$D)*("HOV 3.5"='Model Data'!$E:$E),0))/3)</f>
        <v>5627.504729502507</v>
      </c>
      <c r="E60" s="25" cm="1">
        <f t="array" ref="E60">2*(E$9-$B$4)*(E$8-1)*(INDEX('Model Data'!$G:$G,MATCH(1,(CONCATENATE(E58,"_TM152_",E57)='Model Data'!$D:$D)*("SOV"='Model Data'!$E:$E),0))+INDEX('Model Data'!$G:$G,MATCH(1,(CONCATENATE(E58,"_TM152_",E57)='Model Data'!$D:$D)*("HOV"='Model Data'!$E:$E),0))/2+INDEX('Model Data'!$G:$G,MATCH(1,(CONCATENATE(E58,"_TM152_",E57)='Model Data'!$D:$D)*("HOV 3.5"='Model Data'!$E:$E),0))/3)</f>
        <v>2986.0229176952075</v>
      </c>
      <c r="F60" s="14"/>
      <c r="G60" s="44" t="s">
        <v>19</v>
      </c>
    </row>
    <row r="61" spans="1:7" x14ac:dyDescent="0.2">
      <c r="A61" s="29" t="str">
        <f>A$16</f>
        <v>Total daily VMT reductions</v>
      </c>
      <c r="B61" s="25">
        <f>B60*B$7</f>
        <v>15395.329944320742</v>
      </c>
      <c r="C61" s="25">
        <f>C60*C$7</f>
        <v>235620.31074761393</v>
      </c>
      <c r="D61" s="25">
        <f>D60*D$7</f>
        <v>343277.78849965293</v>
      </c>
      <c r="E61" s="25">
        <f>E60*E$7</f>
        <v>182147.39797940766</v>
      </c>
      <c r="F61" s="14"/>
      <c r="G61" s="44" t="s">
        <v>19</v>
      </c>
    </row>
    <row r="62" spans="1:7" x14ac:dyDescent="0.2">
      <c r="A62" s="29" t="str">
        <f>A$17</f>
        <v>Total daily GHG reductions (tons)</v>
      </c>
      <c r="B62" s="28" t="e">
        <f>B60*INDEX('Emission Factors'!$10:$10,,MATCH(B58,'Emission Factors'!$2:$2,0))+B61*INDEX('Emission Factors'!$6:$6,,MATCH(B58,'Emission Factors'!$2:$2,0))</f>
        <v>#N/A</v>
      </c>
      <c r="C62" s="28">
        <f>C60*INDEX('Emission Factors'!$10:$10,,MATCH(C58,'Emission Factors'!$2:$2,0))+C61*INDEX('Emission Factors'!$6:$6,,MATCH(C58,'Emission Factors'!$2:$2,0))</f>
        <v>91.058752322253696</v>
      </c>
      <c r="D62" s="28">
        <f>D60*INDEX('Emission Factors'!$10:$10,,MATCH(D58,'Emission Factors'!$2:$2,0))+D61*INDEX('Emission Factors'!$6:$6,,MATCH(D58,'Emission Factors'!$2:$2,0))</f>
        <v>133.35329132360206</v>
      </c>
      <c r="E62" s="28">
        <f>E60*INDEX('Emission Factors'!$10:$10,,MATCH(E58,'Emission Factors'!$2:$2,0))+E61*INDEX('Emission Factors'!$6:$6,,MATCH(E58,'Emission Factors'!$2:$2,0))</f>
        <v>70.758889273748025</v>
      </c>
      <c r="F62" s="18"/>
      <c r="G62" s="44"/>
    </row>
    <row r="63" spans="1:7" x14ac:dyDescent="0.2">
      <c r="A63" s="37" t="str">
        <f>A$18</f>
        <v>Per capita GHG reductions</v>
      </c>
      <c r="B63" s="38" t="e">
        <f>-(B62/'SB 375 Calcs'!C$2)/('SB 375 Calcs'!$B$3/'SB 375 Calcs'!$B$2)</f>
        <v>#N/A</v>
      </c>
      <c r="C63" s="38">
        <f>-(C62/'SB 375 Calcs'!D$2)/('SB 375 Calcs'!$B$3/'SB 375 Calcs'!$B$2)</f>
        <v>-1.2216566986583037E-3</v>
      </c>
      <c r="D63" s="38">
        <f>-(D62/'SB 375 Calcs'!E$2)/('SB 375 Calcs'!$B$3/'SB 375 Calcs'!$B$2)</f>
        <v>-1.4711037645169299E-3</v>
      </c>
      <c r="E63" s="38" t="e">
        <f>-(E62/'SB 375 Calcs'!F$2)/('SB 375 Calcs'!$B$3/'SB 375 Calcs'!$B$2)</f>
        <v>#DIV/0!</v>
      </c>
      <c r="F63" s="19"/>
      <c r="G63" s="4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H491"/>
  <sheetViews>
    <sheetView workbookViewId="0">
      <pane ySplit="1" topLeftCell="A387" activePane="bottomLeft" state="frozen"/>
      <selection pane="bottomLeft" activeCell="A394" sqref="A394"/>
    </sheetView>
  </sheetViews>
  <sheetFormatPr defaultColWidth="9.140625" defaultRowHeight="12.75" x14ac:dyDescent="0.2"/>
  <cols>
    <col min="1" max="1" width="40.28515625" style="3" bestFit="1" customWidth="1"/>
    <col min="2" max="2" width="5" style="3" customWidth="1"/>
    <col min="3" max="3" width="12.28515625" style="3" bestFit="1" customWidth="1"/>
    <col min="4" max="4" width="27.42578125" style="3" bestFit="1" customWidth="1"/>
    <col min="5" max="6" width="12.7109375" style="3" bestFit="1" customWidth="1"/>
    <col min="7" max="7" width="12" style="4" bestFit="1" customWidth="1"/>
    <col min="8" max="16384" width="9.140625" style="3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4" t="s">
        <v>43</v>
      </c>
    </row>
    <row r="2" spans="1:7" x14ac:dyDescent="0.2">
      <c r="A2" s="2" t="s">
        <v>44</v>
      </c>
    </row>
    <row r="3" spans="1:7" x14ac:dyDescent="0.2">
      <c r="A3" s="3" t="s">
        <v>45</v>
      </c>
      <c r="B3" s="3">
        <v>2020</v>
      </c>
      <c r="C3" s="3" t="s">
        <v>46</v>
      </c>
      <c r="D3" s="3" t="s">
        <v>47</v>
      </c>
      <c r="E3" s="3" t="s">
        <v>48</v>
      </c>
      <c r="F3" s="3" t="s">
        <v>49</v>
      </c>
      <c r="G3" s="4">
        <v>0.13403022026604799</v>
      </c>
    </row>
    <row r="4" spans="1:7" x14ac:dyDescent="0.2">
      <c r="A4" s="3" t="s">
        <v>50</v>
      </c>
      <c r="B4" s="3">
        <v>2020</v>
      </c>
      <c r="C4" s="3" t="s">
        <v>46</v>
      </c>
      <c r="D4" s="3" t="s">
        <v>47</v>
      </c>
      <c r="E4" s="3" t="s">
        <v>51</v>
      </c>
      <c r="F4" s="3" t="s">
        <v>49</v>
      </c>
      <c r="G4" s="4">
        <v>0.114711256950858</v>
      </c>
    </row>
    <row r="5" spans="1:7" x14ac:dyDescent="0.2">
      <c r="A5" s="3" t="s">
        <v>52</v>
      </c>
      <c r="B5" s="3">
        <v>2020</v>
      </c>
      <c r="C5" s="3" t="s">
        <v>46</v>
      </c>
      <c r="D5" s="3" t="s">
        <v>47</v>
      </c>
      <c r="E5" s="3" t="s">
        <v>53</v>
      </c>
      <c r="F5" s="3" t="s">
        <v>49</v>
      </c>
      <c r="G5" s="4">
        <v>7.1892008724185996E-2</v>
      </c>
    </row>
    <row r="6" spans="1:7" x14ac:dyDescent="0.2">
      <c r="A6" s="3" t="s">
        <v>54</v>
      </c>
      <c r="B6" s="3">
        <v>2020</v>
      </c>
      <c r="C6" s="3" t="s">
        <v>46</v>
      </c>
      <c r="D6" s="3" t="s">
        <v>47</v>
      </c>
      <c r="E6" s="3" t="s">
        <v>55</v>
      </c>
      <c r="F6" s="3" t="s">
        <v>49</v>
      </c>
      <c r="G6" s="4">
        <v>0.64720099031301004</v>
      </c>
    </row>
    <row r="7" spans="1:7" x14ac:dyDescent="0.2">
      <c r="A7" s="3" t="s">
        <v>56</v>
      </c>
      <c r="B7" s="3">
        <v>2020</v>
      </c>
      <c r="C7" s="3" t="s">
        <v>46</v>
      </c>
      <c r="D7" s="3" t="s">
        <v>47</v>
      </c>
      <c r="E7" s="3" t="s">
        <v>57</v>
      </c>
      <c r="F7" s="3" t="s">
        <v>49</v>
      </c>
      <c r="G7" s="4">
        <v>3.2165523745898303E-2</v>
      </c>
    </row>
    <row r="8" spans="1:7" x14ac:dyDescent="0.2">
      <c r="A8" s="3" t="s">
        <v>58</v>
      </c>
      <c r="B8" s="3">
        <v>2020</v>
      </c>
      <c r="C8" s="3" t="s">
        <v>59</v>
      </c>
      <c r="D8" s="3" t="s">
        <v>60</v>
      </c>
      <c r="E8" s="3" t="s">
        <v>48</v>
      </c>
      <c r="F8" s="3" t="s">
        <v>49</v>
      </c>
      <c r="G8" s="4">
        <v>0.14346585618402699</v>
      </c>
    </row>
    <row r="9" spans="1:7" x14ac:dyDescent="0.2">
      <c r="A9" s="3" t="s">
        <v>61</v>
      </c>
      <c r="B9" s="3">
        <v>2020</v>
      </c>
      <c r="C9" s="3" t="s">
        <v>59</v>
      </c>
      <c r="D9" s="3" t="s">
        <v>60</v>
      </c>
      <c r="E9" s="3" t="s">
        <v>51</v>
      </c>
      <c r="F9" s="3" t="s">
        <v>49</v>
      </c>
      <c r="G9" s="4">
        <v>0.10957904068056699</v>
      </c>
    </row>
    <row r="10" spans="1:7" x14ac:dyDescent="0.2">
      <c r="A10" s="3" t="s">
        <v>62</v>
      </c>
      <c r="B10" s="3">
        <v>2020</v>
      </c>
      <c r="C10" s="3" t="s">
        <v>59</v>
      </c>
      <c r="D10" s="3" t="s">
        <v>60</v>
      </c>
      <c r="E10" s="3" t="s">
        <v>53</v>
      </c>
      <c r="F10" s="3" t="s">
        <v>49</v>
      </c>
      <c r="G10" s="4">
        <v>7.7599243152241107E-2</v>
      </c>
    </row>
    <row r="11" spans="1:7" x14ac:dyDescent="0.2">
      <c r="A11" s="3" t="s">
        <v>63</v>
      </c>
      <c r="B11" s="3">
        <v>2020</v>
      </c>
      <c r="C11" s="3" t="s">
        <v>59</v>
      </c>
      <c r="D11" s="3" t="s">
        <v>60</v>
      </c>
      <c r="E11" s="3" t="s">
        <v>55</v>
      </c>
      <c r="F11" s="3" t="s">
        <v>49</v>
      </c>
      <c r="G11" s="4">
        <v>0.63629219091037803</v>
      </c>
    </row>
    <row r="12" spans="1:7" x14ac:dyDescent="0.2">
      <c r="A12" s="3" t="s">
        <v>64</v>
      </c>
      <c r="B12" s="3">
        <v>2020</v>
      </c>
      <c r="C12" s="3" t="s">
        <v>59</v>
      </c>
      <c r="D12" s="3" t="s">
        <v>60</v>
      </c>
      <c r="E12" s="3" t="s">
        <v>57</v>
      </c>
      <c r="F12" s="3" t="s">
        <v>49</v>
      </c>
      <c r="G12" s="4">
        <v>3.3063669072787003E-2</v>
      </c>
    </row>
    <row r="13" spans="1:7" x14ac:dyDescent="0.2">
      <c r="A13" s="3" t="s">
        <v>65</v>
      </c>
      <c r="B13" s="3">
        <v>2020</v>
      </c>
      <c r="C13" s="3" t="s">
        <v>66</v>
      </c>
      <c r="D13" s="3" t="s">
        <v>67</v>
      </c>
      <c r="E13" s="3" t="s">
        <v>48</v>
      </c>
      <c r="F13" s="3" t="s">
        <v>49</v>
      </c>
      <c r="G13" s="4">
        <v>0.13052211779540501</v>
      </c>
    </row>
    <row r="14" spans="1:7" x14ac:dyDescent="0.2">
      <c r="A14" s="3" t="s">
        <v>68</v>
      </c>
      <c r="B14" s="3">
        <v>2020</v>
      </c>
      <c r="C14" s="3" t="s">
        <v>66</v>
      </c>
      <c r="D14" s="3" t="s">
        <v>67</v>
      </c>
      <c r="E14" s="3" t="s">
        <v>51</v>
      </c>
      <c r="F14" s="3" t="s">
        <v>49</v>
      </c>
      <c r="G14" s="4">
        <v>0.11238508570004301</v>
      </c>
    </row>
    <row r="15" spans="1:7" x14ac:dyDescent="0.2">
      <c r="A15" s="3" t="s">
        <v>69</v>
      </c>
      <c r="B15" s="3">
        <v>2020</v>
      </c>
      <c r="C15" s="3" t="s">
        <v>66</v>
      </c>
      <c r="D15" s="3" t="s">
        <v>67</v>
      </c>
      <c r="E15" s="3" t="s">
        <v>53</v>
      </c>
      <c r="F15" s="3" t="s">
        <v>49</v>
      </c>
      <c r="G15" s="4">
        <v>8.0319047549228001E-2</v>
      </c>
    </row>
    <row r="16" spans="1:7" x14ac:dyDescent="0.2">
      <c r="A16" s="3" t="s">
        <v>70</v>
      </c>
      <c r="B16" s="3">
        <v>2020</v>
      </c>
      <c r="C16" s="3" t="s">
        <v>66</v>
      </c>
      <c r="D16" s="3" t="s">
        <v>67</v>
      </c>
      <c r="E16" s="3" t="s">
        <v>55</v>
      </c>
      <c r="F16" s="3" t="s">
        <v>49</v>
      </c>
      <c r="G16" s="4">
        <v>0.64401859155755603</v>
      </c>
    </row>
    <row r="17" spans="1:7" x14ac:dyDescent="0.2">
      <c r="A17" s="3" t="s">
        <v>71</v>
      </c>
      <c r="B17" s="3">
        <v>2020</v>
      </c>
      <c r="C17" s="3" t="s">
        <v>66</v>
      </c>
      <c r="D17" s="3" t="s">
        <v>67</v>
      </c>
      <c r="E17" s="3" t="s">
        <v>57</v>
      </c>
      <c r="F17" s="3" t="s">
        <v>49</v>
      </c>
      <c r="G17" s="4">
        <v>3.2755157397768402E-2</v>
      </c>
    </row>
    <row r="18" spans="1:7" x14ac:dyDescent="0.2">
      <c r="A18" s="3" t="s">
        <v>72</v>
      </c>
      <c r="B18" s="3">
        <v>2020</v>
      </c>
      <c r="C18" s="3" t="s">
        <v>73</v>
      </c>
      <c r="D18" s="3" t="s">
        <v>74</v>
      </c>
      <c r="E18" s="3" t="s">
        <v>48</v>
      </c>
      <c r="F18" s="3" t="s">
        <v>49</v>
      </c>
      <c r="G18" s="4">
        <v>0.13892324507787701</v>
      </c>
    </row>
    <row r="19" spans="1:7" x14ac:dyDescent="0.2">
      <c r="A19" s="3" t="s">
        <v>75</v>
      </c>
      <c r="B19" s="3">
        <v>2020</v>
      </c>
      <c r="C19" s="3" t="s">
        <v>73</v>
      </c>
      <c r="D19" s="3" t="s">
        <v>74</v>
      </c>
      <c r="E19" s="3" t="s">
        <v>51</v>
      </c>
      <c r="F19" s="3" t="s">
        <v>49</v>
      </c>
      <c r="G19" s="4">
        <v>0.11303625616613699</v>
      </c>
    </row>
    <row r="20" spans="1:7" x14ac:dyDescent="0.2">
      <c r="A20" s="3" t="s">
        <v>76</v>
      </c>
      <c r="B20" s="3">
        <v>2020</v>
      </c>
      <c r="C20" s="3" t="s">
        <v>73</v>
      </c>
      <c r="D20" s="3" t="s">
        <v>74</v>
      </c>
      <c r="E20" s="3" t="s">
        <v>53</v>
      </c>
      <c r="F20" s="3" t="s">
        <v>49</v>
      </c>
      <c r="G20" s="4">
        <v>8.1216832295456801E-2</v>
      </c>
    </row>
    <row r="21" spans="1:7" x14ac:dyDescent="0.2">
      <c r="A21" s="3" t="s">
        <v>77</v>
      </c>
      <c r="B21" s="3">
        <v>2020</v>
      </c>
      <c r="C21" s="3" t="s">
        <v>73</v>
      </c>
      <c r="D21" s="3" t="s">
        <v>74</v>
      </c>
      <c r="E21" s="3" t="s">
        <v>55</v>
      </c>
      <c r="F21" s="3" t="s">
        <v>49</v>
      </c>
      <c r="G21" s="4">
        <v>0.63610803503372504</v>
      </c>
    </row>
    <row r="22" spans="1:7" x14ac:dyDescent="0.2">
      <c r="A22" s="3" t="s">
        <v>78</v>
      </c>
      <c r="B22" s="3">
        <v>2020</v>
      </c>
      <c r="C22" s="3" t="s">
        <v>73</v>
      </c>
      <c r="D22" s="3" t="s">
        <v>74</v>
      </c>
      <c r="E22" s="3" t="s">
        <v>57</v>
      </c>
      <c r="F22" s="3" t="s">
        <v>49</v>
      </c>
      <c r="G22" s="4">
        <v>3.0715631426804502E-2</v>
      </c>
    </row>
    <row r="23" spans="1:7" x14ac:dyDescent="0.2">
      <c r="A23" s="3" t="s">
        <v>79</v>
      </c>
      <c r="B23" s="3">
        <v>2020</v>
      </c>
      <c r="C23" s="3" t="s">
        <v>80</v>
      </c>
      <c r="D23" s="3" t="s">
        <v>81</v>
      </c>
      <c r="E23" s="3" t="s">
        <v>48</v>
      </c>
      <c r="F23" s="3" t="s">
        <v>49</v>
      </c>
      <c r="G23" s="4">
        <v>0.135191205243965</v>
      </c>
    </row>
    <row r="24" spans="1:7" x14ac:dyDescent="0.2">
      <c r="A24" s="3" t="s">
        <v>82</v>
      </c>
      <c r="B24" s="3">
        <v>2020</v>
      </c>
      <c r="C24" s="3" t="s">
        <v>80</v>
      </c>
      <c r="D24" s="3" t="s">
        <v>81</v>
      </c>
      <c r="E24" s="3" t="s">
        <v>51</v>
      </c>
      <c r="F24" s="3" t="s">
        <v>49</v>
      </c>
      <c r="G24" s="4">
        <v>0.12177676606953899</v>
      </c>
    </row>
    <row r="25" spans="1:7" x14ac:dyDescent="0.2">
      <c r="A25" s="3" t="s">
        <v>83</v>
      </c>
      <c r="B25" s="3">
        <v>2020</v>
      </c>
      <c r="C25" s="3" t="s">
        <v>80</v>
      </c>
      <c r="D25" s="3" t="s">
        <v>81</v>
      </c>
      <c r="E25" s="3" t="s">
        <v>53</v>
      </c>
      <c r="F25" s="3" t="s">
        <v>49</v>
      </c>
      <c r="G25" s="4">
        <v>7.0288768262137299E-2</v>
      </c>
    </row>
    <row r="26" spans="1:7" x14ac:dyDescent="0.2">
      <c r="A26" s="3" t="s">
        <v>84</v>
      </c>
      <c r="B26" s="3">
        <v>2020</v>
      </c>
      <c r="C26" s="3" t="s">
        <v>80</v>
      </c>
      <c r="D26" s="3" t="s">
        <v>81</v>
      </c>
      <c r="E26" s="3" t="s">
        <v>55</v>
      </c>
      <c r="F26" s="3" t="s">
        <v>49</v>
      </c>
      <c r="G26" s="4">
        <v>0.63733051137791097</v>
      </c>
    </row>
    <row r="27" spans="1:7" x14ac:dyDescent="0.2">
      <c r="A27" s="3" t="s">
        <v>85</v>
      </c>
      <c r="B27" s="3">
        <v>2020</v>
      </c>
      <c r="C27" s="3" t="s">
        <v>80</v>
      </c>
      <c r="D27" s="3" t="s">
        <v>81</v>
      </c>
      <c r="E27" s="3" t="s">
        <v>57</v>
      </c>
      <c r="F27" s="3" t="s">
        <v>49</v>
      </c>
      <c r="G27" s="4">
        <v>3.5412749046448103E-2</v>
      </c>
    </row>
    <row r="28" spans="1:7" x14ac:dyDescent="0.2">
      <c r="A28" s="3" t="s">
        <v>86</v>
      </c>
      <c r="B28" s="3">
        <v>2035</v>
      </c>
      <c r="C28" s="3" t="s">
        <v>46</v>
      </c>
      <c r="D28" s="3" t="s">
        <v>87</v>
      </c>
      <c r="E28" s="3" t="s">
        <v>48</v>
      </c>
      <c r="F28" s="3" t="s">
        <v>49</v>
      </c>
      <c r="G28" s="4">
        <v>0.15955102269125401</v>
      </c>
    </row>
    <row r="29" spans="1:7" x14ac:dyDescent="0.2">
      <c r="A29" s="3" t="s">
        <v>88</v>
      </c>
      <c r="B29" s="3">
        <v>2035</v>
      </c>
      <c r="C29" s="3" t="s">
        <v>46</v>
      </c>
      <c r="D29" s="3" t="s">
        <v>87</v>
      </c>
      <c r="E29" s="3" t="s">
        <v>51</v>
      </c>
      <c r="F29" s="3" t="s">
        <v>49</v>
      </c>
      <c r="G29" s="4">
        <v>0.109734678276434</v>
      </c>
    </row>
    <row r="30" spans="1:7" x14ac:dyDescent="0.2">
      <c r="A30" s="3" t="s">
        <v>89</v>
      </c>
      <c r="B30" s="3">
        <v>2035</v>
      </c>
      <c r="C30" s="3" t="s">
        <v>46</v>
      </c>
      <c r="D30" s="3" t="s">
        <v>87</v>
      </c>
      <c r="E30" s="3" t="s">
        <v>53</v>
      </c>
      <c r="F30" s="3" t="s">
        <v>49</v>
      </c>
      <c r="G30" s="4">
        <v>7.6318684392071998E-2</v>
      </c>
    </row>
    <row r="31" spans="1:7" x14ac:dyDescent="0.2">
      <c r="A31" s="3" t="s">
        <v>90</v>
      </c>
      <c r="B31" s="3">
        <v>2035</v>
      </c>
      <c r="C31" s="3" t="s">
        <v>46</v>
      </c>
      <c r="D31" s="3" t="s">
        <v>87</v>
      </c>
      <c r="E31" s="3" t="s">
        <v>55</v>
      </c>
      <c r="F31" s="3" t="s">
        <v>49</v>
      </c>
      <c r="G31" s="4">
        <v>0.61512501631458205</v>
      </c>
    </row>
    <row r="32" spans="1:7" x14ac:dyDescent="0.2">
      <c r="A32" s="3" t="s">
        <v>91</v>
      </c>
      <c r="B32" s="3">
        <v>2035</v>
      </c>
      <c r="C32" s="3" t="s">
        <v>46</v>
      </c>
      <c r="D32" s="3" t="s">
        <v>87</v>
      </c>
      <c r="E32" s="3" t="s">
        <v>57</v>
      </c>
      <c r="F32" s="3" t="s">
        <v>49</v>
      </c>
      <c r="G32" s="4">
        <v>3.9270598325657699E-2</v>
      </c>
    </row>
    <row r="33" spans="1:7" x14ac:dyDescent="0.2">
      <c r="A33" s="3" t="s">
        <v>92</v>
      </c>
      <c r="B33" s="3">
        <v>2035</v>
      </c>
      <c r="C33" s="3" t="s">
        <v>59</v>
      </c>
      <c r="D33" s="3" t="s">
        <v>93</v>
      </c>
      <c r="E33" s="3" t="s">
        <v>48</v>
      </c>
      <c r="F33" s="3" t="s">
        <v>49</v>
      </c>
      <c r="G33" s="4">
        <v>0.16149089826412699</v>
      </c>
    </row>
    <row r="34" spans="1:7" x14ac:dyDescent="0.2">
      <c r="A34" s="3" t="s">
        <v>94</v>
      </c>
      <c r="B34" s="3">
        <v>2035</v>
      </c>
      <c r="C34" s="3" t="s">
        <v>59</v>
      </c>
      <c r="D34" s="3" t="s">
        <v>93</v>
      </c>
      <c r="E34" s="3" t="s">
        <v>51</v>
      </c>
      <c r="F34" s="3" t="s">
        <v>49</v>
      </c>
      <c r="G34" s="4">
        <v>0.108801922131516</v>
      </c>
    </row>
    <row r="35" spans="1:7" x14ac:dyDescent="0.2">
      <c r="A35" s="3" t="s">
        <v>95</v>
      </c>
      <c r="B35" s="3">
        <v>2035</v>
      </c>
      <c r="C35" s="3" t="s">
        <v>59</v>
      </c>
      <c r="D35" s="3" t="s">
        <v>93</v>
      </c>
      <c r="E35" s="3" t="s">
        <v>53</v>
      </c>
      <c r="F35" s="3" t="s">
        <v>49</v>
      </c>
      <c r="G35" s="4">
        <v>7.7466885468381097E-2</v>
      </c>
    </row>
    <row r="36" spans="1:7" x14ac:dyDescent="0.2">
      <c r="A36" s="3" t="s">
        <v>96</v>
      </c>
      <c r="B36" s="3">
        <v>2035</v>
      </c>
      <c r="C36" s="3" t="s">
        <v>59</v>
      </c>
      <c r="D36" s="3" t="s">
        <v>93</v>
      </c>
      <c r="E36" s="3" t="s">
        <v>55</v>
      </c>
      <c r="F36" s="3" t="s">
        <v>49</v>
      </c>
      <c r="G36" s="4">
        <v>0.60526370453459599</v>
      </c>
    </row>
    <row r="37" spans="1:7" x14ac:dyDescent="0.2">
      <c r="A37" s="3" t="s">
        <v>97</v>
      </c>
      <c r="B37" s="3">
        <v>2035</v>
      </c>
      <c r="C37" s="3" t="s">
        <v>59</v>
      </c>
      <c r="D37" s="3" t="s">
        <v>93</v>
      </c>
      <c r="E37" s="3" t="s">
        <v>57</v>
      </c>
      <c r="F37" s="3" t="s">
        <v>49</v>
      </c>
      <c r="G37" s="4">
        <v>4.69765896013793E-2</v>
      </c>
    </row>
    <row r="38" spans="1:7" x14ac:dyDescent="0.2">
      <c r="A38" s="3" t="s">
        <v>98</v>
      </c>
      <c r="B38" s="3">
        <v>2035</v>
      </c>
      <c r="C38" s="3" t="s">
        <v>66</v>
      </c>
      <c r="D38" s="3" t="s">
        <v>99</v>
      </c>
      <c r="E38" s="3" t="s">
        <v>48</v>
      </c>
      <c r="F38" s="3" t="s">
        <v>49</v>
      </c>
      <c r="G38" s="4">
        <v>0.119868326331692</v>
      </c>
    </row>
    <row r="39" spans="1:7" x14ac:dyDescent="0.2">
      <c r="A39" s="3" t="s">
        <v>100</v>
      </c>
      <c r="B39" s="3">
        <v>2035</v>
      </c>
      <c r="C39" s="3" t="s">
        <v>66</v>
      </c>
      <c r="D39" s="3" t="s">
        <v>99</v>
      </c>
      <c r="E39" s="3" t="s">
        <v>51</v>
      </c>
      <c r="F39" s="3" t="s">
        <v>49</v>
      </c>
      <c r="G39" s="4">
        <v>0.12000351490284999</v>
      </c>
    </row>
    <row r="40" spans="1:7" x14ac:dyDescent="0.2">
      <c r="A40" s="3" t="s">
        <v>101</v>
      </c>
      <c r="B40" s="3">
        <v>2035</v>
      </c>
      <c r="C40" s="3" t="s">
        <v>66</v>
      </c>
      <c r="D40" s="3" t="s">
        <v>99</v>
      </c>
      <c r="E40" s="3" t="s">
        <v>53</v>
      </c>
      <c r="F40" s="3" t="s">
        <v>49</v>
      </c>
      <c r="G40" s="4">
        <v>7.0379170144955899E-2</v>
      </c>
    </row>
    <row r="41" spans="1:7" x14ac:dyDescent="0.2">
      <c r="A41" s="3" t="s">
        <v>102</v>
      </c>
      <c r="B41" s="3">
        <v>2035</v>
      </c>
      <c r="C41" s="3" t="s">
        <v>66</v>
      </c>
      <c r="D41" s="3" t="s">
        <v>99</v>
      </c>
      <c r="E41" s="3" t="s">
        <v>55</v>
      </c>
      <c r="F41" s="3" t="s">
        <v>49</v>
      </c>
      <c r="G41" s="4">
        <v>0.65934507896702399</v>
      </c>
    </row>
    <row r="42" spans="1:7" x14ac:dyDescent="0.2">
      <c r="A42" s="3" t="s">
        <v>103</v>
      </c>
      <c r="B42" s="3">
        <v>2035</v>
      </c>
      <c r="C42" s="3" t="s">
        <v>66</v>
      </c>
      <c r="D42" s="3" t="s">
        <v>99</v>
      </c>
      <c r="E42" s="3" t="s">
        <v>57</v>
      </c>
      <c r="F42" s="3" t="s">
        <v>49</v>
      </c>
      <c r="G42" s="4">
        <v>3.04039096534779E-2</v>
      </c>
    </row>
    <row r="43" spans="1:7" x14ac:dyDescent="0.2">
      <c r="A43" s="3" t="s">
        <v>104</v>
      </c>
      <c r="B43" s="3">
        <v>2035</v>
      </c>
      <c r="C43" s="3" t="s">
        <v>73</v>
      </c>
      <c r="D43" s="3" t="s">
        <v>105</v>
      </c>
      <c r="E43" s="3" t="s">
        <v>48</v>
      </c>
      <c r="F43" s="3" t="s">
        <v>49</v>
      </c>
      <c r="G43" s="4">
        <v>0.12903681080302901</v>
      </c>
    </row>
    <row r="44" spans="1:7" x14ac:dyDescent="0.2">
      <c r="A44" s="3" t="s">
        <v>106</v>
      </c>
      <c r="B44" s="3">
        <v>2035</v>
      </c>
      <c r="C44" s="3" t="s">
        <v>73</v>
      </c>
      <c r="D44" s="3" t="s">
        <v>105</v>
      </c>
      <c r="E44" s="3" t="s">
        <v>51</v>
      </c>
      <c r="F44" s="3" t="s">
        <v>49</v>
      </c>
      <c r="G44" s="4">
        <v>0.11228692159392099</v>
      </c>
    </row>
    <row r="45" spans="1:7" x14ac:dyDescent="0.2">
      <c r="A45" s="3" t="s">
        <v>107</v>
      </c>
      <c r="B45" s="3">
        <v>2035</v>
      </c>
      <c r="C45" s="3" t="s">
        <v>73</v>
      </c>
      <c r="D45" s="3" t="s">
        <v>105</v>
      </c>
      <c r="E45" s="3" t="s">
        <v>53</v>
      </c>
      <c r="F45" s="3" t="s">
        <v>49</v>
      </c>
      <c r="G45" s="4">
        <v>9.0176729114152698E-2</v>
      </c>
    </row>
    <row r="46" spans="1:7" x14ac:dyDescent="0.2">
      <c r="A46" s="3" t="s">
        <v>108</v>
      </c>
      <c r="B46" s="3">
        <v>2035</v>
      </c>
      <c r="C46" s="3" t="s">
        <v>73</v>
      </c>
      <c r="D46" s="3" t="s">
        <v>105</v>
      </c>
      <c r="E46" s="3" t="s">
        <v>55</v>
      </c>
      <c r="F46" s="3" t="s">
        <v>49</v>
      </c>
      <c r="G46" s="4">
        <v>0.64155688724168802</v>
      </c>
    </row>
    <row r="47" spans="1:7" x14ac:dyDescent="0.2">
      <c r="A47" s="3" t="s">
        <v>109</v>
      </c>
      <c r="B47" s="3">
        <v>2035</v>
      </c>
      <c r="C47" s="3" t="s">
        <v>73</v>
      </c>
      <c r="D47" s="3" t="s">
        <v>105</v>
      </c>
      <c r="E47" s="3" t="s">
        <v>57</v>
      </c>
      <c r="F47" s="3" t="s">
        <v>49</v>
      </c>
      <c r="G47" s="4">
        <v>2.6942651247209098E-2</v>
      </c>
    </row>
    <row r="48" spans="1:7" x14ac:dyDescent="0.2">
      <c r="A48" s="3" t="s">
        <v>110</v>
      </c>
      <c r="B48" s="3">
        <v>2035</v>
      </c>
      <c r="C48" s="3" t="s">
        <v>80</v>
      </c>
      <c r="D48" s="3" t="s">
        <v>111</v>
      </c>
      <c r="E48" s="3" t="s">
        <v>48</v>
      </c>
      <c r="F48" s="3" t="s">
        <v>49</v>
      </c>
      <c r="G48" s="4">
        <v>0.14829575993590699</v>
      </c>
    </row>
    <row r="49" spans="1:7" x14ac:dyDescent="0.2">
      <c r="A49" s="3" t="s">
        <v>112</v>
      </c>
      <c r="B49" s="3">
        <v>2035</v>
      </c>
      <c r="C49" s="3" t="s">
        <v>80</v>
      </c>
      <c r="D49" s="3" t="s">
        <v>111</v>
      </c>
      <c r="E49" s="3" t="s">
        <v>51</v>
      </c>
      <c r="F49" s="3" t="s">
        <v>49</v>
      </c>
      <c r="G49" s="4">
        <v>0.118220139881888</v>
      </c>
    </row>
    <row r="50" spans="1:7" x14ac:dyDescent="0.2">
      <c r="A50" s="3" t="s">
        <v>113</v>
      </c>
      <c r="B50" s="3">
        <v>2035</v>
      </c>
      <c r="C50" s="3" t="s">
        <v>80</v>
      </c>
      <c r="D50" s="3" t="s">
        <v>111</v>
      </c>
      <c r="E50" s="3" t="s">
        <v>53</v>
      </c>
      <c r="F50" s="3" t="s">
        <v>49</v>
      </c>
      <c r="G50" s="4">
        <v>6.6607847313071095E-2</v>
      </c>
    </row>
    <row r="51" spans="1:7" x14ac:dyDescent="0.2">
      <c r="A51" s="3" t="s">
        <v>114</v>
      </c>
      <c r="B51" s="3">
        <v>2035</v>
      </c>
      <c r="C51" s="3" t="s">
        <v>80</v>
      </c>
      <c r="D51" s="3" t="s">
        <v>111</v>
      </c>
      <c r="E51" s="3" t="s">
        <v>55</v>
      </c>
      <c r="F51" s="3" t="s">
        <v>49</v>
      </c>
      <c r="G51" s="4">
        <v>0.62557762971526698</v>
      </c>
    </row>
    <row r="52" spans="1:7" x14ac:dyDescent="0.2">
      <c r="A52" s="3" t="s">
        <v>115</v>
      </c>
      <c r="B52" s="3">
        <v>2035</v>
      </c>
      <c r="C52" s="3" t="s">
        <v>80</v>
      </c>
      <c r="D52" s="3" t="s">
        <v>111</v>
      </c>
      <c r="E52" s="3" t="s">
        <v>57</v>
      </c>
      <c r="F52" s="3" t="s">
        <v>49</v>
      </c>
      <c r="G52" s="4">
        <v>4.1298623153866697E-2</v>
      </c>
    </row>
    <row r="53" spans="1:7" x14ac:dyDescent="0.2">
      <c r="A53" s="3" t="s">
        <v>116</v>
      </c>
      <c r="B53" s="3">
        <v>2040</v>
      </c>
      <c r="C53" s="3" t="s">
        <v>46</v>
      </c>
      <c r="D53" s="3" t="s">
        <v>117</v>
      </c>
      <c r="E53" s="3" t="s">
        <v>48</v>
      </c>
      <c r="F53" s="3" t="s">
        <v>49</v>
      </c>
      <c r="G53" s="4">
        <v>0.15204191111009699</v>
      </c>
    </row>
    <row r="54" spans="1:7" x14ac:dyDescent="0.2">
      <c r="A54" s="3" t="s">
        <v>118</v>
      </c>
      <c r="B54" s="3">
        <v>2040</v>
      </c>
      <c r="C54" s="3" t="s">
        <v>46</v>
      </c>
      <c r="D54" s="3" t="s">
        <v>117</v>
      </c>
      <c r="E54" s="3" t="s">
        <v>51</v>
      </c>
      <c r="F54" s="3" t="s">
        <v>49</v>
      </c>
      <c r="G54" s="4">
        <v>0.111861878999551</v>
      </c>
    </row>
    <row r="55" spans="1:7" x14ac:dyDescent="0.2">
      <c r="A55" s="3" t="s">
        <v>119</v>
      </c>
      <c r="B55" s="3">
        <v>2040</v>
      </c>
      <c r="C55" s="3" t="s">
        <v>46</v>
      </c>
      <c r="D55" s="3" t="s">
        <v>117</v>
      </c>
      <c r="E55" s="3" t="s">
        <v>53</v>
      </c>
      <c r="F55" s="3" t="s">
        <v>49</v>
      </c>
      <c r="G55" s="4">
        <v>7.5410322551190401E-2</v>
      </c>
    </row>
    <row r="56" spans="1:7" x14ac:dyDescent="0.2">
      <c r="A56" s="3" t="s">
        <v>120</v>
      </c>
      <c r="B56" s="3">
        <v>2040</v>
      </c>
      <c r="C56" s="3" t="s">
        <v>46</v>
      </c>
      <c r="D56" s="3" t="s">
        <v>117</v>
      </c>
      <c r="E56" s="3" t="s">
        <v>55</v>
      </c>
      <c r="F56" s="3" t="s">
        <v>49</v>
      </c>
      <c r="G56" s="4">
        <v>0.61779319895602702</v>
      </c>
    </row>
    <row r="57" spans="1:7" x14ac:dyDescent="0.2">
      <c r="A57" s="3" t="s">
        <v>121</v>
      </c>
      <c r="B57" s="3">
        <v>2040</v>
      </c>
      <c r="C57" s="3" t="s">
        <v>46</v>
      </c>
      <c r="D57" s="3" t="s">
        <v>117</v>
      </c>
      <c r="E57" s="3" t="s">
        <v>57</v>
      </c>
      <c r="F57" s="3" t="s">
        <v>49</v>
      </c>
      <c r="G57" s="4">
        <v>4.2892688383135098E-2</v>
      </c>
    </row>
    <row r="58" spans="1:7" x14ac:dyDescent="0.2">
      <c r="A58" s="3" t="s">
        <v>122</v>
      </c>
      <c r="B58" s="3">
        <v>2040</v>
      </c>
      <c r="C58" s="3" t="s">
        <v>59</v>
      </c>
      <c r="D58" s="3" t="s">
        <v>123</v>
      </c>
      <c r="E58" s="3" t="s">
        <v>48</v>
      </c>
      <c r="F58" s="3" t="s">
        <v>49</v>
      </c>
      <c r="G58" s="4">
        <v>0.16134838982935101</v>
      </c>
    </row>
    <row r="59" spans="1:7" x14ac:dyDescent="0.2">
      <c r="A59" s="3" t="s">
        <v>124</v>
      </c>
      <c r="B59" s="3">
        <v>2040</v>
      </c>
      <c r="C59" s="3" t="s">
        <v>59</v>
      </c>
      <c r="D59" s="3" t="s">
        <v>123</v>
      </c>
      <c r="E59" s="3" t="s">
        <v>51</v>
      </c>
      <c r="F59" s="3" t="s">
        <v>49</v>
      </c>
      <c r="G59" s="4">
        <v>0.108582339358664</v>
      </c>
    </row>
    <row r="60" spans="1:7" x14ac:dyDescent="0.2">
      <c r="A60" s="3" t="s">
        <v>125</v>
      </c>
      <c r="B60" s="3">
        <v>2040</v>
      </c>
      <c r="C60" s="3" t="s">
        <v>59</v>
      </c>
      <c r="D60" s="3" t="s">
        <v>123</v>
      </c>
      <c r="E60" s="3" t="s">
        <v>53</v>
      </c>
      <c r="F60" s="3" t="s">
        <v>49</v>
      </c>
      <c r="G60" s="4">
        <v>7.7902337719118503E-2</v>
      </c>
    </row>
    <row r="61" spans="1:7" x14ac:dyDescent="0.2">
      <c r="A61" s="3" t="s">
        <v>126</v>
      </c>
      <c r="B61" s="3">
        <v>2040</v>
      </c>
      <c r="C61" s="3" t="s">
        <v>59</v>
      </c>
      <c r="D61" s="3" t="s">
        <v>123</v>
      </c>
      <c r="E61" s="3" t="s">
        <v>55</v>
      </c>
      <c r="F61" s="3" t="s">
        <v>49</v>
      </c>
      <c r="G61" s="4">
        <v>0.60354073588282697</v>
      </c>
    </row>
    <row r="62" spans="1:7" x14ac:dyDescent="0.2">
      <c r="A62" s="3" t="s">
        <v>127</v>
      </c>
      <c r="B62" s="3">
        <v>2040</v>
      </c>
      <c r="C62" s="3" t="s">
        <v>59</v>
      </c>
      <c r="D62" s="3" t="s">
        <v>123</v>
      </c>
      <c r="E62" s="3" t="s">
        <v>57</v>
      </c>
      <c r="F62" s="3" t="s">
        <v>49</v>
      </c>
      <c r="G62" s="4">
        <v>4.8626197210039503E-2</v>
      </c>
    </row>
    <row r="63" spans="1:7" x14ac:dyDescent="0.2">
      <c r="A63" s="3" t="s">
        <v>128</v>
      </c>
      <c r="B63" s="3">
        <v>2040</v>
      </c>
      <c r="C63" s="3" t="s">
        <v>66</v>
      </c>
      <c r="D63" s="3" t="s">
        <v>129</v>
      </c>
      <c r="E63" s="3" t="s">
        <v>48</v>
      </c>
      <c r="F63" s="3" t="s">
        <v>49</v>
      </c>
      <c r="G63" s="4">
        <v>0.113167777025116</v>
      </c>
    </row>
    <row r="64" spans="1:7" x14ac:dyDescent="0.2">
      <c r="A64" s="3" t="s">
        <v>130</v>
      </c>
      <c r="B64" s="3">
        <v>2040</v>
      </c>
      <c r="C64" s="3" t="s">
        <v>66</v>
      </c>
      <c r="D64" s="3" t="s">
        <v>129</v>
      </c>
      <c r="E64" s="3" t="s">
        <v>51</v>
      </c>
      <c r="F64" s="3" t="s">
        <v>49</v>
      </c>
      <c r="G64" s="4">
        <v>0.12085588577667</v>
      </c>
    </row>
    <row r="65" spans="1:7" x14ac:dyDescent="0.2">
      <c r="A65" s="3" t="s">
        <v>131</v>
      </c>
      <c r="B65" s="3">
        <v>2040</v>
      </c>
      <c r="C65" s="3" t="s">
        <v>66</v>
      </c>
      <c r="D65" s="3" t="s">
        <v>129</v>
      </c>
      <c r="E65" s="3" t="s">
        <v>53</v>
      </c>
      <c r="F65" s="3" t="s">
        <v>49</v>
      </c>
      <c r="G65" s="4">
        <v>7.1044306919297903E-2</v>
      </c>
    </row>
    <row r="66" spans="1:7" x14ac:dyDescent="0.2">
      <c r="A66" s="3" t="s">
        <v>132</v>
      </c>
      <c r="B66" s="3">
        <v>2040</v>
      </c>
      <c r="C66" s="3" t="s">
        <v>66</v>
      </c>
      <c r="D66" s="3" t="s">
        <v>129</v>
      </c>
      <c r="E66" s="3" t="s">
        <v>55</v>
      </c>
      <c r="F66" s="3" t="s">
        <v>49</v>
      </c>
      <c r="G66" s="4">
        <v>0.66439004820687497</v>
      </c>
    </row>
    <row r="67" spans="1:7" x14ac:dyDescent="0.2">
      <c r="A67" s="3" t="s">
        <v>133</v>
      </c>
      <c r="B67" s="3">
        <v>2040</v>
      </c>
      <c r="C67" s="3" t="s">
        <v>66</v>
      </c>
      <c r="D67" s="3" t="s">
        <v>129</v>
      </c>
      <c r="E67" s="3" t="s">
        <v>57</v>
      </c>
      <c r="F67" s="3" t="s">
        <v>49</v>
      </c>
      <c r="G67" s="4">
        <v>3.0541982072040699E-2</v>
      </c>
    </row>
    <row r="68" spans="1:7" x14ac:dyDescent="0.2">
      <c r="A68" s="3" t="s">
        <v>134</v>
      </c>
      <c r="B68" s="3">
        <v>2040</v>
      </c>
      <c r="C68" s="3" t="s">
        <v>73</v>
      </c>
      <c r="D68" s="3" t="s">
        <v>135</v>
      </c>
      <c r="E68" s="3" t="s">
        <v>48</v>
      </c>
      <c r="F68" s="3" t="s">
        <v>49</v>
      </c>
      <c r="G68" s="4">
        <v>0.13004729330069001</v>
      </c>
    </row>
    <row r="69" spans="1:7" x14ac:dyDescent="0.2">
      <c r="A69" s="3" t="s">
        <v>136</v>
      </c>
      <c r="B69" s="3">
        <v>2040</v>
      </c>
      <c r="C69" s="3" t="s">
        <v>73</v>
      </c>
      <c r="D69" s="3" t="s">
        <v>135</v>
      </c>
      <c r="E69" s="3" t="s">
        <v>51</v>
      </c>
      <c r="F69" s="3" t="s">
        <v>49</v>
      </c>
      <c r="G69" s="4">
        <v>0.110082252678318</v>
      </c>
    </row>
    <row r="70" spans="1:7" x14ac:dyDescent="0.2">
      <c r="A70" s="3" t="s">
        <v>137</v>
      </c>
      <c r="B70" s="3">
        <v>2040</v>
      </c>
      <c r="C70" s="3" t="s">
        <v>73</v>
      </c>
      <c r="D70" s="3" t="s">
        <v>135</v>
      </c>
      <c r="E70" s="3" t="s">
        <v>53</v>
      </c>
      <c r="F70" s="3" t="s">
        <v>49</v>
      </c>
      <c r="G70" s="4">
        <v>9.3772297213063904E-2</v>
      </c>
    </row>
    <row r="71" spans="1:7" x14ac:dyDescent="0.2">
      <c r="A71" s="3" t="s">
        <v>138</v>
      </c>
      <c r="B71" s="3">
        <v>2040</v>
      </c>
      <c r="C71" s="3" t="s">
        <v>73</v>
      </c>
      <c r="D71" s="3" t="s">
        <v>135</v>
      </c>
      <c r="E71" s="3" t="s">
        <v>55</v>
      </c>
      <c r="F71" s="3" t="s">
        <v>49</v>
      </c>
      <c r="G71" s="4">
        <v>0.63858422477978005</v>
      </c>
    </row>
    <row r="72" spans="1:7" x14ac:dyDescent="0.2">
      <c r="A72" s="3" t="s">
        <v>139</v>
      </c>
      <c r="B72" s="3">
        <v>2040</v>
      </c>
      <c r="C72" s="3" t="s">
        <v>73</v>
      </c>
      <c r="D72" s="3" t="s">
        <v>135</v>
      </c>
      <c r="E72" s="3" t="s">
        <v>57</v>
      </c>
      <c r="F72" s="3" t="s">
        <v>49</v>
      </c>
      <c r="G72" s="4">
        <v>2.7513932028147899E-2</v>
      </c>
    </row>
    <row r="73" spans="1:7" x14ac:dyDescent="0.2">
      <c r="A73" s="3" t="s">
        <v>140</v>
      </c>
      <c r="B73" s="3">
        <v>2040</v>
      </c>
      <c r="C73" s="3" t="s">
        <v>80</v>
      </c>
      <c r="D73" s="3" t="s">
        <v>141</v>
      </c>
      <c r="E73" s="3" t="s">
        <v>48</v>
      </c>
      <c r="F73" s="3" t="s">
        <v>49</v>
      </c>
      <c r="G73" s="4">
        <v>0.14470131905970901</v>
      </c>
    </row>
    <row r="74" spans="1:7" x14ac:dyDescent="0.2">
      <c r="A74" s="3" t="s">
        <v>142</v>
      </c>
      <c r="B74" s="3">
        <v>2040</v>
      </c>
      <c r="C74" s="3" t="s">
        <v>80</v>
      </c>
      <c r="D74" s="3" t="s">
        <v>141</v>
      </c>
      <c r="E74" s="3" t="s">
        <v>51</v>
      </c>
      <c r="F74" s="3" t="s">
        <v>49</v>
      </c>
      <c r="G74" s="4">
        <v>0.118444058872</v>
      </c>
    </row>
    <row r="75" spans="1:7" x14ac:dyDescent="0.2">
      <c r="A75" s="3" t="s">
        <v>143</v>
      </c>
      <c r="B75" s="3">
        <v>2040</v>
      </c>
      <c r="C75" s="3" t="s">
        <v>80</v>
      </c>
      <c r="D75" s="3" t="s">
        <v>141</v>
      </c>
      <c r="E75" s="3" t="s">
        <v>53</v>
      </c>
      <c r="F75" s="3" t="s">
        <v>49</v>
      </c>
      <c r="G75" s="4">
        <v>6.8012969525634195E-2</v>
      </c>
    </row>
    <row r="76" spans="1:7" x14ac:dyDescent="0.2">
      <c r="A76" s="3" t="s">
        <v>144</v>
      </c>
      <c r="B76" s="3">
        <v>2040</v>
      </c>
      <c r="C76" s="3" t="s">
        <v>80</v>
      </c>
      <c r="D76" s="3" t="s">
        <v>141</v>
      </c>
      <c r="E76" s="3" t="s">
        <v>55</v>
      </c>
      <c r="F76" s="3" t="s">
        <v>49</v>
      </c>
      <c r="G76" s="4">
        <v>0.62543460639231496</v>
      </c>
    </row>
    <row r="77" spans="1:7" x14ac:dyDescent="0.2">
      <c r="A77" s="3" t="s">
        <v>145</v>
      </c>
      <c r="B77" s="3">
        <v>2040</v>
      </c>
      <c r="C77" s="3" t="s">
        <v>80</v>
      </c>
      <c r="D77" s="3" t="s">
        <v>141</v>
      </c>
      <c r="E77" s="3" t="s">
        <v>57</v>
      </c>
      <c r="F77" s="3" t="s">
        <v>49</v>
      </c>
      <c r="G77" s="4">
        <v>4.3407046150342E-2</v>
      </c>
    </row>
    <row r="78" spans="1:7" x14ac:dyDescent="0.2">
      <c r="A78" s="2" t="s">
        <v>146</v>
      </c>
    </row>
    <row r="79" spans="1:7" x14ac:dyDescent="0.2">
      <c r="A79" s="3" t="s">
        <v>37</v>
      </c>
      <c r="B79" s="3" t="s">
        <v>38</v>
      </c>
      <c r="C79" s="3" t="s">
        <v>39</v>
      </c>
      <c r="D79" s="3" t="s">
        <v>40</v>
      </c>
      <c r="E79" s="3" t="s">
        <v>41</v>
      </c>
      <c r="F79" s="3" t="s">
        <v>42</v>
      </c>
      <c r="G79" s="4" t="s">
        <v>43</v>
      </c>
    </row>
    <row r="80" spans="1:7" x14ac:dyDescent="0.2">
      <c r="A80" s="3" t="s">
        <v>72</v>
      </c>
      <c r="B80" s="3">
        <v>2020</v>
      </c>
      <c r="C80" s="3" t="s">
        <v>73</v>
      </c>
      <c r="D80" s="3" t="s">
        <v>147</v>
      </c>
      <c r="E80" s="3" t="s">
        <v>48</v>
      </c>
      <c r="F80" s="3" t="s">
        <v>49</v>
      </c>
      <c r="G80" s="4">
        <v>0.129079590407362</v>
      </c>
    </row>
    <row r="81" spans="1:7" x14ac:dyDescent="0.2">
      <c r="A81" s="3" t="s">
        <v>75</v>
      </c>
      <c r="B81" s="3">
        <v>2020</v>
      </c>
      <c r="C81" s="3" t="s">
        <v>73</v>
      </c>
      <c r="D81" s="3" t="s">
        <v>147</v>
      </c>
      <c r="E81" s="3" t="s">
        <v>51</v>
      </c>
      <c r="F81" s="3" t="s">
        <v>49</v>
      </c>
      <c r="G81" s="4">
        <v>0.12835963391777599</v>
      </c>
    </row>
    <row r="82" spans="1:7" x14ac:dyDescent="0.2">
      <c r="A82" s="3" t="s">
        <v>76</v>
      </c>
      <c r="B82" s="3">
        <v>2020</v>
      </c>
      <c r="C82" s="3" t="s">
        <v>73</v>
      </c>
      <c r="D82" s="3" t="s">
        <v>147</v>
      </c>
      <c r="E82" s="3" t="s">
        <v>53</v>
      </c>
      <c r="F82" s="3" t="s">
        <v>49</v>
      </c>
      <c r="G82" s="4">
        <v>4.6394152701206302E-2</v>
      </c>
    </row>
    <row r="83" spans="1:7" x14ac:dyDescent="0.2">
      <c r="A83" s="3" t="s">
        <v>77</v>
      </c>
      <c r="B83" s="3">
        <v>2020</v>
      </c>
      <c r="C83" s="3" t="s">
        <v>73</v>
      </c>
      <c r="D83" s="3" t="s">
        <v>147</v>
      </c>
      <c r="E83" s="3" t="s">
        <v>55</v>
      </c>
      <c r="F83" s="3" t="s">
        <v>49</v>
      </c>
      <c r="G83" s="4">
        <v>0.65573558815358501</v>
      </c>
    </row>
    <row r="84" spans="1:7" x14ac:dyDescent="0.2">
      <c r="A84" s="3" t="s">
        <v>148</v>
      </c>
      <c r="B84" s="3">
        <v>2020</v>
      </c>
      <c r="C84" s="3" t="s">
        <v>73</v>
      </c>
      <c r="D84" s="3" t="s">
        <v>147</v>
      </c>
      <c r="E84" s="3" t="s">
        <v>149</v>
      </c>
      <c r="F84" s="3" t="s">
        <v>49</v>
      </c>
      <c r="G84" s="4">
        <v>2.95808209851665E-3</v>
      </c>
    </row>
    <row r="85" spans="1:7" x14ac:dyDescent="0.2">
      <c r="A85" s="3" t="s">
        <v>78</v>
      </c>
      <c r="B85" s="3">
        <v>2020</v>
      </c>
      <c r="C85" s="3" t="s">
        <v>73</v>
      </c>
      <c r="D85" s="3" t="s">
        <v>147</v>
      </c>
      <c r="E85" s="3" t="s">
        <v>57</v>
      </c>
      <c r="F85" s="3" t="s">
        <v>49</v>
      </c>
      <c r="G85" s="4">
        <v>3.7472952721552898E-2</v>
      </c>
    </row>
    <row r="86" spans="1:7" x14ac:dyDescent="0.2">
      <c r="A86" s="3" t="s">
        <v>150</v>
      </c>
      <c r="B86" s="3">
        <v>2025</v>
      </c>
      <c r="C86" s="3" t="s">
        <v>73</v>
      </c>
      <c r="D86" s="3" t="s">
        <v>151</v>
      </c>
      <c r="E86" s="3" t="s">
        <v>48</v>
      </c>
      <c r="F86" s="3" t="s">
        <v>49</v>
      </c>
      <c r="G86" s="4">
        <v>0.134241846168104</v>
      </c>
    </row>
    <row r="87" spans="1:7" x14ac:dyDescent="0.2">
      <c r="A87" s="3" t="s">
        <v>152</v>
      </c>
      <c r="B87" s="3">
        <v>2025</v>
      </c>
      <c r="C87" s="3" t="s">
        <v>73</v>
      </c>
      <c r="D87" s="3" t="s">
        <v>151</v>
      </c>
      <c r="E87" s="3" t="s">
        <v>51</v>
      </c>
      <c r="F87" s="3" t="s">
        <v>49</v>
      </c>
      <c r="G87" s="4">
        <v>0.127263880629291</v>
      </c>
    </row>
    <row r="88" spans="1:7" x14ac:dyDescent="0.2">
      <c r="A88" s="3" t="s">
        <v>153</v>
      </c>
      <c r="B88" s="3">
        <v>2025</v>
      </c>
      <c r="C88" s="3" t="s">
        <v>73</v>
      </c>
      <c r="D88" s="3" t="s">
        <v>151</v>
      </c>
      <c r="E88" s="3" t="s">
        <v>53</v>
      </c>
      <c r="F88" s="3" t="s">
        <v>49</v>
      </c>
      <c r="G88" s="4">
        <v>4.5146317163400999E-2</v>
      </c>
    </row>
    <row r="89" spans="1:7" x14ac:dyDescent="0.2">
      <c r="A89" s="3" t="s">
        <v>154</v>
      </c>
      <c r="B89" s="3">
        <v>2025</v>
      </c>
      <c r="C89" s="3" t="s">
        <v>73</v>
      </c>
      <c r="D89" s="3" t="s">
        <v>151</v>
      </c>
      <c r="E89" s="3" t="s">
        <v>55</v>
      </c>
      <c r="F89" s="3" t="s">
        <v>49</v>
      </c>
      <c r="G89" s="4">
        <v>0.64517798252998604</v>
      </c>
    </row>
    <row r="90" spans="1:7" x14ac:dyDescent="0.2">
      <c r="A90" s="3" t="s">
        <v>155</v>
      </c>
      <c r="B90" s="3">
        <v>2025</v>
      </c>
      <c r="C90" s="3" t="s">
        <v>73</v>
      </c>
      <c r="D90" s="3" t="s">
        <v>151</v>
      </c>
      <c r="E90" s="3" t="s">
        <v>149</v>
      </c>
      <c r="F90" s="3" t="s">
        <v>49</v>
      </c>
      <c r="G90" s="4">
        <v>3.1240587276701202E-3</v>
      </c>
    </row>
    <row r="91" spans="1:7" x14ac:dyDescent="0.2">
      <c r="A91" s="3" t="s">
        <v>156</v>
      </c>
      <c r="B91" s="3">
        <v>2025</v>
      </c>
      <c r="C91" s="3" t="s">
        <v>73</v>
      </c>
      <c r="D91" s="3" t="s">
        <v>151</v>
      </c>
      <c r="E91" s="3" t="s">
        <v>57</v>
      </c>
      <c r="F91" s="3" t="s">
        <v>49</v>
      </c>
      <c r="G91" s="4">
        <v>4.5045914781547597E-2</v>
      </c>
    </row>
    <row r="92" spans="1:7" x14ac:dyDescent="0.2">
      <c r="A92" s="3" t="s">
        <v>157</v>
      </c>
      <c r="B92" s="3">
        <v>2025</v>
      </c>
      <c r="C92" s="3" t="s">
        <v>158</v>
      </c>
      <c r="D92" s="3" t="s">
        <v>159</v>
      </c>
      <c r="E92" s="3" t="s">
        <v>48</v>
      </c>
      <c r="F92" s="3" t="s">
        <v>49</v>
      </c>
      <c r="G92" s="4">
        <v>0.147966620649231</v>
      </c>
    </row>
    <row r="93" spans="1:7" x14ac:dyDescent="0.2">
      <c r="A93" s="3" t="s">
        <v>160</v>
      </c>
      <c r="B93" s="3">
        <v>2025</v>
      </c>
      <c r="C93" s="3" t="s">
        <v>158</v>
      </c>
      <c r="D93" s="3" t="s">
        <v>159</v>
      </c>
      <c r="E93" s="3" t="s">
        <v>51</v>
      </c>
      <c r="F93" s="3" t="s">
        <v>49</v>
      </c>
      <c r="G93" s="4">
        <v>0.121690408064106</v>
      </c>
    </row>
    <row r="94" spans="1:7" x14ac:dyDescent="0.2">
      <c r="A94" s="3" t="s">
        <v>161</v>
      </c>
      <c r="B94" s="3">
        <v>2025</v>
      </c>
      <c r="C94" s="3" t="s">
        <v>158</v>
      </c>
      <c r="D94" s="3" t="s">
        <v>159</v>
      </c>
      <c r="E94" s="3" t="s">
        <v>53</v>
      </c>
      <c r="F94" s="3" t="s">
        <v>49</v>
      </c>
      <c r="G94" s="4">
        <v>4.2884907566654598E-2</v>
      </c>
    </row>
    <row r="95" spans="1:7" x14ac:dyDescent="0.2">
      <c r="A95" s="3" t="s">
        <v>162</v>
      </c>
      <c r="B95" s="3">
        <v>2025</v>
      </c>
      <c r="C95" s="3" t="s">
        <v>158</v>
      </c>
      <c r="D95" s="3" t="s">
        <v>159</v>
      </c>
      <c r="E95" s="3" t="s">
        <v>55</v>
      </c>
      <c r="F95" s="3" t="s">
        <v>49</v>
      </c>
      <c r="G95" s="4">
        <v>0.63361380831553005</v>
      </c>
    </row>
    <row r="96" spans="1:7" x14ac:dyDescent="0.2">
      <c r="A96" s="3" t="s">
        <v>163</v>
      </c>
      <c r="B96" s="3">
        <v>2025</v>
      </c>
      <c r="C96" s="3" t="s">
        <v>158</v>
      </c>
      <c r="D96" s="3" t="s">
        <v>159</v>
      </c>
      <c r="E96" s="3" t="s">
        <v>149</v>
      </c>
      <c r="F96" s="3" t="s">
        <v>49</v>
      </c>
      <c r="G96" s="4">
        <v>2.8420265152975799E-3</v>
      </c>
    </row>
    <row r="97" spans="1:7" x14ac:dyDescent="0.2">
      <c r="A97" s="3" t="s">
        <v>164</v>
      </c>
      <c r="B97" s="3">
        <v>2025</v>
      </c>
      <c r="C97" s="3" t="s">
        <v>158</v>
      </c>
      <c r="D97" s="3" t="s">
        <v>159</v>
      </c>
      <c r="E97" s="3" t="s">
        <v>57</v>
      </c>
      <c r="F97" s="3" t="s">
        <v>49</v>
      </c>
      <c r="G97" s="4">
        <v>5.1002228889180198E-2</v>
      </c>
    </row>
    <row r="98" spans="1:7" x14ac:dyDescent="0.2">
      <c r="A98" s="3" t="s">
        <v>165</v>
      </c>
      <c r="B98" s="3">
        <v>2030</v>
      </c>
      <c r="C98" s="3" t="s">
        <v>73</v>
      </c>
      <c r="D98" s="3" t="s">
        <v>166</v>
      </c>
      <c r="E98" s="3" t="s">
        <v>48</v>
      </c>
      <c r="F98" s="3" t="s">
        <v>49</v>
      </c>
      <c r="G98" s="4">
        <v>0.14232149110346101</v>
      </c>
    </row>
    <row r="99" spans="1:7" x14ac:dyDescent="0.2">
      <c r="A99" s="3" t="s">
        <v>167</v>
      </c>
      <c r="B99" s="3">
        <v>2030</v>
      </c>
      <c r="C99" s="3" t="s">
        <v>73</v>
      </c>
      <c r="D99" s="3" t="s">
        <v>166</v>
      </c>
      <c r="E99" s="3" t="s">
        <v>51</v>
      </c>
      <c r="F99" s="3" t="s">
        <v>49</v>
      </c>
      <c r="G99" s="4">
        <v>0.129866997905531</v>
      </c>
    </row>
    <row r="100" spans="1:7" x14ac:dyDescent="0.2">
      <c r="A100" s="3" t="s">
        <v>168</v>
      </c>
      <c r="B100" s="3">
        <v>2030</v>
      </c>
      <c r="C100" s="3" t="s">
        <v>73</v>
      </c>
      <c r="D100" s="3" t="s">
        <v>166</v>
      </c>
      <c r="E100" s="3" t="s">
        <v>53</v>
      </c>
      <c r="F100" s="3" t="s">
        <v>49</v>
      </c>
      <c r="G100" s="4">
        <v>4.4882425619916601E-2</v>
      </c>
    </row>
    <row r="101" spans="1:7" x14ac:dyDescent="0.2">
      <c r="A101" s="3" t="s">
        <v>169</v>
      </c>
      <c r="B101" s="3">
        <v>2030</v>
      </c>
      <c r="C101" s="3" t="s">
        <v>73</v>
      </c>
      <c r="D101" s="3" t="s">
        <v>166</v>
      </c>
      <c r="E101" s="3" t="s">
        <v>55</v>
      </c>
      <c r="F101" s="3" t="s">
        <v>49</v>
      </c>
      <c r="G101" s="4">
        <v>0.62700279482791699</v>
      </c>
    </row>
    <row r="102" spans="1:7" x14ac:dyDescent="0.2">
      <c r="A102" s="3" t="s">
        <v>170</v>
      </c>
      <c r="B102" s="3">
        <v>2030</v>
      </c>
      <c r="C102" s="3" t="s">
        <v>73</v>
      </c>
      <c r="D102" s="3" t="s">
        <v>166</v>
      </c>
      <c r="E102" s="3" t="s">
        <v>149</v>
      </c>
      <c r="F102" s="3" t="s">
        <v>49</v>
      </c>
      <c r="G102" s="4">
        <v>3.2077753037641002E-3</v>
      </c>
    </row>
    <row r="103" spans="1:7" x14ac:dyDescent="0.2">
      <c r="A103" s="3" t="s">
        <v>171</v>
      </c>
      <c r="B103" s="3">
        <v>2030</v>
      </c>
      <c r="C103" s="3" t="s">
        <v>73</v>
      </c>
      <c r="D103" s="3" t="s">
        <v>166</v>
      </c>
      <c r="E103" s="3" t="s">
        <v>57</v>
      </c>
      <c r="F103" s="3" t="s">
        <v>49</v>
      </c>
      <c r="G103" s="4">
        <v>5.2718515239410402E-2</v>
      </c>
    </row>
    <row r="104" spans="1:7" x14ac:dyDescent="0.2">
      <c r="A104" s="3" t="s">
        <v>172</v>
      </c>
      <c r="B104" s="3">
        <v>2030</v>
      </c>
      <c r="C104" s="3" t="s">
        <v>158</v>
      </c>
      <c r="D104" s="3" t="s">
        <v>173</v>
      </c>
      <c r="E104" s="3" t="s">
        <v>48</v>
      </c>
      <c r="F104" s="3" t="s">
        <v>49</v>
      </c>
      <c r="G104" s="4">
        <v>0.16649501494800401</v>
      </c>
    </row>
    <row r="105" spans="1:7" x14ac:dyDescent="0.2">
      <c r="A105" s="3" t="s">
        <v>174</v>
      </c>
      <c r="B105" s="3">
        <v>2030</v>
      </c>
      <c r="C105" s="3" t="s">
        <v>158</v>
      </c>
      <c r="D105" s="3" t="s">
        <v>173</v>
      </c>
      <c r="E105" s="3" t="s">
        <v>51</v>
      </c>
      <c r="F105" s="3" t="s">
        <v>49</v>
      </c>
      <c r="G105" s="4">
        <v>0.12468351714371501</v>
      </c>
    </row>
    <row r="106" spans="1:7" x14ac:dyDescent="0.2">
      <c r="A106" s="3" t="s">
        <v>175</v>
      </c>
      <c r="B106" s="3">
        <v>2030</v>
      </c>
      <c r="C106" s="3" t="s">
        <v>158</v>
      </c>
      <c r="D106" s="3" t="s">
        <v>173</v>
      </c>
      <c r="E106" s="3" t="s">
        <v>53</v>
      </c>
      <c r="F106" s="3" t="s">
        <v>49</v>
      </c>
      <c r="G106" s="4">
        <v>5.4549485760059503E-2</v>
      </c>
    </row>
    <row r="107" spans="1:7" x14ac:dyDescent="0.2">
      <c r="A107" s="3" t="s">
        <v>176</v>
      </c>
      <c r="B107" s="3">
        <v>2030</v>
      </c>
      <c r="C107" s="3" t="s">
        <v>158</v>
      </c>
      <c r="D107" s="3" t="s">
        <v>173</v>
      </c>
      <c r="E107" s="3" t="s">
        <v>55</v>
      </c>
      <c r="F107" s="3" t="s">
        <v>49</v>
      </c>
      <c r="G107" s="4">
        <v>0.57724327339827497</v>
      </c>
    </row>
    <row r="108" spans="1:7" x14ac:dyDescent="0.2">
      <c r="A108" s="3" t="s">
        <v>177</v>
      </c>
      <c r="B108" s="3">
        <v>2030</v>
      </c>
      <c r="C108" s="3" t="s">
        <v>158</v>
      </c>
      <c r="D108" s="3" t="s">
        <v>173</v>
      </c>
      <c r="E108" s="3" t="s">
        <v>149</v>
      </c>
      <c r="F108" s="3" t="s">
        <v>49</v>
      </c>
      <c r="G108" s="4">
        <v>3.089730935931E-3</v>
      </c>
    </row>
    <row r="109" spans="1:7" x14ac:dyDescent="0.2">
      <c r="A109" s="3" t="s">
        <v>178</v>
      </c>
      <c r="B109" s="3">
        <v>2030</v>
      </c>
      <c r="C109" s="3" t="s">
        <v>158</v>
      </c>
      <c r="D109" s="3" t="s">
        <v>173</v>
      </c>
      <c r="E109" s="3" t="s">
        <v>57</v>
      </c>
      <c r="F109" s="3" t="s">
        <v>49</v>
      </c>
      <c r="G109" s="4">
        <v>7.39389778140154E-2</v>
      </c>
    </row>
    <row r="110" spans="1:7" x14ac:dyDescent="0.2">
      <c r="A110" s="3" t="s">
        <v>179</v>
      </c>
      <c r="B110" s="3">
        <v>2035</v>
      </c>
      <c r="C110" s="3" t="s">
        <v>180</v>
      </c>
      <c r="D110" s="3" t="s">
        <v>181</v>
      </c>
      <c r="E110" s="3" t="s">
        <v>48</v>
      </c>
      <c r="F110" s="3" t="s">
        <v>49</v>
      </c>
      <c r="G110" s="4">
        <v>0.22586109323761799</v>
      </c>
    </row>
    <row r="111" spans="1:7" x14ac:dyDescent="0.2">
      <c r="A111" s="3" t="s">
        <v>182</v>
      </c>
      <c r="B111" s="3">
        <v>2035</v>
      </c>
      <c r="C111" s="3" t="s">
        <v>180</v>
      </c>
      <c r="D111" s="3" t="s">
        <v>181</v>
      </c>
      <c r="E111" s="3" t="s">
        <v>51</v>
      </c>
      <c r="F111" s="3" t="s">
        <v>49</v>
      </c>
      <c r="G111" s="4">
        <v>0.12375090121169401</v>
      </c>
    </row>
    <row r="112" spans="1:7" x14ac:dyDescent="0.2">
      <c r="A112" s="3" t="s">
        <v>183</v>
      </c>
      <c r="B112" s="3">
        <v>2035</v>
      </c>
      <c r="C112" s="3" t="s">
        <v>180</v>
      </c>
      <c r="D112" s="3" t="s">
        <v>181</v>
      </c>
      <c r="E112" s="3" t="s">
        <v>53</v>
      </c>
      <c r="F112" s="3" t="s">
        <v>49</v>
      </c>
      <c r="G112" s="4">
        <v>6.0766863318164603E-2</v>
      </c>
    </row>
    <row r="113" spans="1:7" x14ac:dyDescent="0.2">
      <c r="A113" s="3" t="s">
        <v>184</v>
      </c>
      <c r="B113" s="3">
        <v>2035</v>
      </c>
      <c r="C113" s="3" t="s">
        <v>180</v>
      </c>
      <c r="D113" s="3" t="s">
        <v>181</v>
      </c>
      <c r="E113" s="3" t="s">
        <v>55</v>
      </c>
      <c r="F113" s="3" t="s">
        <v>49</v>
      </c>
      <c r="G113" s="4">
        <v>0.475560689339732</v>
      </c>
    </row>
    <row r="114" spans="1:7" x14ac:dyDescent="0.2">
      <c r="A114" s="3" t="s">
        <v>185</v>
      </c>
      <c r="B114" s="3">
        <v>2035</v>
      </c>
      <c r="C114" s="3" t="s">
        <v>180</v>
      </c>
      <c r="D114" s="3" t="s">
        <v>181</v>
      </c>
      <c r="E114" s="3" t="s">
        <v>149</v>
      </c>
      <c r="F114" s="3" t="s">
        <v>49</v>
      </c>
      <c r="G114" s="4">
        <v>3.4381710635460801E-3</v>
      </c>
    </row>
    <row r="115" spans="1:7" x14ac:dyDescent="0.2">
      <c r="A115" s="3" t="s">
        <v>186</v>
      </c>
      <c r="B115" s="3">
        <v>2035</v>
      </c>
      <c r="C115" s="3" t="s">
        <v>180</v>
      </c>
      <c r="D115" s="3" t="s">
        <v>181</v>
      </c>
      <c r="E115" s="3" t="s">
        <v>57</v>
      </c>
      <c r="F115" s="3" t="s">
        <v>49</v>
      </c>
      <c r="G115" s="4">
        <v>0.11062228182924699</v>
      </c>
    </row>
    <row r="116" spans="1:7" x14ac:dyDescent="0.2">
      <c r="A116" s="3" t="s">
        <v>187</v>
      </c>
      <c r="B116" s="3">
        <v>2035</v>
      </c>
      <c r="C116" s="3" t="s">
        <v>188</v>
      </c>
      <c r="D116" s="3" t="s">
        <v>189</v>
      </c>
      <c r="E116" s="3" t="s">
        <v>48</v>
      </c>
      <c r="F116" s="3" t="s">
        <v>49</v>
      </c>
      <c r="G116" s="4">
        <v>0.24842805126477699</v>
      </c>
    </row>
    <row r="117" spans="1:7" x14ac:dyDescent="0.2">
      <c r="A117" s="3" t="s">
        <v>190</v>
      </c>
      <c r="B117" s="3">
        <v>2035</v>
      </c>
      <c r="C117" s="3" t="s">
        <v>188</v>
      </c>
      <c r="D117" s="3" t="s">
        <v>189</v>
      </c>
      <c r="E117" s="3" t="s">
        <v>51</v>
      </c>
      <c r="F117" s="3" t="s">
        <v>49</v>
      </c>
      <c r="G117" s="4">
        <v>0.119949312673436</v>
      </c>
    </row>
    <row r="118" spans="1:7" x14ac:dyDescent="0.2">
      <c r="A118" s="3" t="s">
        <v>191</v>
      </c>
      <c r="B118" s="3">
        <v>2035</v>
      </c>
      <c r="C118" s="3" t="s">
        <v>188</v>
      </c>
      <c r="D118" s="3" t="s">
        <v>189</v>
      </c>
      <c r="E118" s="3" t="s">
        <v>53</v>
      </c>
      <c r="F118" s="3" t="s">
        <v>49</v>
      </c>
      <c r="G118" s="4">
        <v>5.9349084901271998E-2</v>
      </c>
    </row>
    <row r="119" spans="1:7" x14ac:dyDescent="0.2">
      <c r="A119" s="3" t="s">
        <v>192</v>
      </c>
      <c r="B119" s="3">
        <v>2035</v>
      </c>
      <c r="C119" s="3" t="s">
        <v>188</v>
      </c>
      <c r="D119" s="3" t="s">
        <v>189</v>
      </c>
      <c r="E119" s="3" t="s">
        <v>55</v>
      </c>
      <c r="F119" s="3" t="s">
        <v>49</v>
      </c>
      <c r="G119" s="4">
        <v>0.46633142453844101</v>
      </c>
    </row>
    <row r="120" spans="1:7" x14ac:dyDescent="0.2">
      <c r="A120" s="3" t="s">
        <v>193</v>
      </c>
      <c r="B120" s="3">
        <v>2035</v>
      </c>
      <c r="C120" s="3" t="s">
        <v>188</v>
      </c>
      <c r="D120" s="3" t="s">
        <v>189</v>
      </c>
      <c r="E120" s="3" t="s">
        <v>149</v>
      </c>
      <c r="F120" s="3" t="s">
        <v>49</v>
      </c>
      <c r="G120" s="4">
        <v>2.99151468488844E-3</v>
      </c>
    </row>
    <row r="121" spans="1:7" x14ac:dyDescent="0.2">
      <c r="A121" s="3" t="s">
        <v>194</v>
      </c>
      <c r="B121" s="3">
        <v>2035</v>
      </c>
      <c r="C121" s="3" t="s">
        <v>188</v>
      </c>
      <c r="D121" s="3" t="s">
        <v>189</v>
      </c>
      <c r="E121" s="3" t="s">
        <v>57</v>
      </c>
      <c r="F121" s="3" t="s">
        <v>49</v>
      </c>
      <c r="G121" s="4">
        <v>0.10295061193718601</v>
      </c>
    </row>
    <row r="122" spans="1:7" x14ac:dyDescent="0.2">
      <c r="A122" s="3" t="s">
        <v>195</v>
      </c>
      <c r="B122" s="3">
        <v>2035</v>
      </c>
      <c r="C122" s="3" t="s">
        <v>196</v>
      </c>
      <c r="D122" s="3" t="s">
        <v>197</v>
      </c>
      <c r="E122" s="3" t="s">
        <v>48</v>
      </c>
      <c r="F122" s="3" t="s">
        <v>49</v>
      </c>
      <c r="G122" s="4">
        <v>0.15974369392013299</v>
      </c>
    </row>
    <row r="123" spans="1:7" x14ac:dyDescent="0.2">
      <c r="A123" s="3" t="s">
        <v>198</v>
      </c>
      <c r="B123" s="3">
        <v>2035</v>
      </c>
      <c r="C123" s="3" t="s">
        <v>196</v>
      </c>
      <c r="D123" s="3" t="s">
        <v>197</v>
      </c>
      <c r="E123" s="3" t="s">
        <v>51</v>
      </c>
      <c r="F123" s="3" t="s">
        <v>49</v>
      </c>
      <c r="G123" s="4">
        <v>0.116319026009352</v>
      </c>
    </row>
    <row r="124" spans="1:7" x14ac:dyDescent="0.2">
      <c r="A124" s="3" t="s">
        <v>199</v>
      </c>
      <c r="B124" s="3">
        <v>2035</v>
      </c>
      <c r="C124" s="3" t="s">
        <v>196</v>
      </c>
      <c r="D124" s="3" t="s">
        <v>197</v>
      </c>
      <c r="E124" s="3" t="s">
        <v>53</v>
      </c>
      <c r="F124" s="3" t="s">
        <v>49</v>
      </c>
      <c r="G124" s="4">
        <v>4.2980505037289E-2</v>
      </c>
    </row>
    <row r="125" spans="1:7" x14ac:dyDescent="0.2">
      <c r="A125" s="3" t="s">
        <v>200</v>
      </c>
      <c r="B125" s="3">
        <v>2035</v>
      </c>
      <c r="C125" s="3" t="s">
        <v>196</v>
      </c>
      <c r="D125" s="3" t="s">
        <v>197</v>
      </c>
      <c r="E125" s="3" t="s">
        <v>55</v>
      </c>
      <c r="F125" s="3" t="s">
        <v>49</v>
      </c>
      <c r="G125" s="4">
        <v>0.60978397845982202</v>
      </c>
    </row>
    <row r="126" spans="1:7" x14ac:dyDescent="0.2">
      <c r="A126" s="3" t="s">
        <v>201</v>
      </c>
      <c r="B126" s="3">
        <v>2035</v>
      </c>
      <c r="C126" s="3" t="s">
        <v>196</v>
      </c>
      <c r="D126" s="3" t="s">
        <v>197</v>
      </c>
      <c r="E126" s="3" t="s">
        <v>149</v>
      </c>
      <c r="F126" s="3" t="s">
        <v>49</v>
      </c>
      <c r="G126" s="4">
        <v>3.1676732063050501E-3</v>
      </c>
    </row>
    <row r="127" spans="1:7" x14ac:dyDescent="0.2">
      <c r="A127" s="3" t="s">
        <v>202</v>
      </c>
      <c r="B127" s="3">
        <v>2035</v>
      </c>
      <c r="C127" s="3" t="s">
        <v>196</v>
      </c>
      <c r="D127" s="3" t="s">
        <v>197</v>
      </c>
      <c r="E127" s="3" t="s">
        <v>57</v>
      </c>
      <c r="F127" s="3" t="s">
        <v>49</v>
      </c>
      <c r="G127" s="4">
        <v>6.8005123367098894E-2</v>
      </c>
    </row>
    <row r="128" spans="1:7" x14ac:dyDescent="0.2">
      <c r="A128" s="3" t="s">
        <v>104</v>
      </c>
      <c r="B128" s="3">
        <v>2035</v>
      </c>
      <c r="C128" s="3" t="s">
        <v>73</v>
      </c>
      <c r="D128" s="3" t="s">
        <v>203</v>
      </c>
      <c r="E128" s="3" t="s">
        <v>48</v>
      </c>
      <c r="F128" s="3" t="s">
        <v>49</v>
      </c>
      <c r="G128" s="4">
        <v>0.16660117234829899</v>
      </c>
    </row>
    <row r="129" spans="1:7" x14ac:dyDescent="0.2">
      <c r="A129" s="3" t="s">
        <v>104</v>
      </c>
      <c r="B129" s="3">
        <v>2035</v>
      </c>
      <c r="C129" s="3" t="s">
        <v>73</v>
      </c>
      <c r="D129" s="3" t="s">
        <v>204</v>
      </c>
      <c r="E129" s="3" t="s">
        <v>48</v>
      </c>
      <c r="F129" s="3" t="s">
        <v>49</v>
      </c>
      <c r="G129" s="4">
        <v>0.16332735513334701</v>
      </c>
    </row>
    <row r="130" spans="1:7" x14ac:dyDescent="0.2">
      <c r="A130" s="3" t="s">
        <v>106</v>
      </c>
      <c r="B130" s="3">
        <v>2035</v>
      </c>
      <c r="C130" s="3" t="s">
        <v>73</v>
      </c>
      <c r="D130" s="3" t="s">
        <v>203</v>
      </c>
      <c r="E130" s="3" t="s">
        <v>51</v>
      </c>
      <c r="F130" s="3" t="s">
        <v>49</v>
      </c>
      <c r="G130" s="4">
        <v>0.12718669155450801</v>
      </c>
    </row>
    <row r="131" spans="1:7" x14ac:dyDescent="0.2">
      <c r="A131" s="3" t="s">
        <v>106</v>
      </c>
      <c r="B131" s="3">
        <v>2035</v>
      </c>
      <c r="C131" s="3" t="s">
        <v>73</v>
      </c>
      <c r="D131" s="3" t="s">
        <v>204</v>
      </c>
      <c r="E131" s="3" t="s">
        <v>51</v>
      </c>
      <c r="F131" s="3" t="s">
        <v>49</v>
      </c>
      <c r="G131" s="4">
        <v>0.12931757433750299</v>
      </c>
    </row>
    <row r="132" spans="1:7" x14ac:dyDescent="0.2">
      <c r="A132" s="3" t="s">
        <v>107</v>
      </c>
      <c r="B132" s="3">
        <v>2035</v>
      </c>
      <c r="C132" s="3" t="s">
        <v>73</v>
      </c>
      <c r="D132" s="3" t="s">
        <v>203</v>
      </c>
      <c r="E132" s="3" t="s">
        <v>53</v>
      </c>
      <c r="F132" s="3" t="s">
        <v>49</v>
      </c>
      <c r="G132" s="4">
        <v>4.2495988472999999E-2</v>
      </c>
    </row>
    <row r="133" spans="1:7" x14ac:dyDescent="0.2">
      <c r="A133" s="3" t="s">
        <v>107</v>
      </c>
      <c r="B133" s="3">
        <v>2035</v>
      </c>
      <c r="C133" s="3" t="s">
        <v>73</v>
      </c>
      <c r="D133" s="3" t="s">
        <v>204</v>
      </c>
      <c r="E133" s="3" t="s">
        <v>53</v>
      </c>
      <c r="F133" s="3" t="s">
        <v>49</v>
      </c>
      <c r="G133" s="4">
        <v>4.7201605633537397E-2</v>
      </c>
    </row>
    <row r="134" spans="1:7" x14ac:dyDescent="0.2">
      <c r="A134" s="3" t="s">
        <v>108</v>
      </c>
      <c r="B134" s="3">
        <v>2035</v>
      </c>
      <c r="C134" s="3" t="s">
        <v>73</v>
      </c>
      <c r="D134" s="3" t="s">
        <v>203</v>
      </c>
      <c r="E134" s="3" t="s">
        <v>55</v>
      </c>
      <c r="F134" s="3" t="s">
        <v>49</v>
      </c>
      <c r="G134" s="4">
        <v>0.60037986704653401</v>
      </c>
    </row>
    <row r="135" spans="1:7" x14ac:dyDescent="0.2">
      <c r="A135" s="3" t="s">
        <v>108</v>
      </c>
      <c r="B135" s="3">
        <v>2035</v>
      </c>
      <c r="C135" s="3" t="s">
        <v>73</v>
      </c>
      <c r="D135" s="3" t="s">
        <v>204</v>
      </c>
      <c r="E135" s="3" t="s">
        <v>55</v>
      </c>
      <c r="F135" s="3" t="s">
        <v>49</v>
      </c>
      <c r="G135" s="4">
        <v>0.59719076949170602</v>
      </c>
    </row>
    <row r="136" spans="1:7" x14ac:dyDescent="0.2">
      <c r="A136" s="3" t="s">
        <v>205</v>
      </c>
      <c r="B136" s="3">
        <v>2035</v>
      </c>
      <c r="C136" s="3" t="s">
        <v>73</v>
      </c>
      <c r="D136" s="3" t="s">
        <v>203</v>
      </c>
      <c r="E136" s="3" t="s">
        <v>149</v>
      </c>
      <c r="F136" s="3" t="s">
        <v>49</v>
      </c>
      <c r="G136" s="4">
        <v>3.3631332481907201E-3</v>
      </c>
    </row>
    <row r="137" spans="1:7" x14ac:dyDescent="0.2">
      <c r="A137" s="3" t="s">
        <v>205</v>
      </c>
      <c r="B137" s="3">
        <v>2035</v>
      </c>
      <c r="C137" s="3" t="s">
        <v>73</v>
      </c>
      <c r="D137" s="3" t="s">
        <v>204</v>
      </c>
      <c r="E137" s="3" t="s">
        <v>149</v>
      </c>
      <c r="F137" s="3" t="s">
        <v>49</v>
      </c>
      <c r="G137" s="4">
        <v>3.4047471723951598E-3</v>
      </c>
    </row>
    <row r="138" spans="1:7" x14ac:dyDescent="0.2">
      <c r="A138" s="3" t="s">
        <v>109</v>
      </c>
      <c r="B138" s="3">
        <v>2035</v>
      </c>
      <c r="C138" s="3" t="s">
        <v>73</v>
      </c>
      <c r="D138" s="3" t="s">
        <v>203</v>
      </c>
      <c r="E138" s="3" t="s">
        <v>57</v>
      </c>
      <c r="F138" s="3" t="s">
        <v>49</v>
      </c>
      <c r="G138" s="4">
        <v>5.9973147329469199E-2</v>
      </c>
    </row>
    <row r="139" spans="1:7" x14ac:dyDescent="0.2">
      <c r="A139" s="3" t="s">
        <v>109</v>
      </c>
      <c r="B139" s="3">
        <v>2035</v>
      </c>
      <c r="C139" s="3" t="s">
        <v>73</v>
      </c>
      <c r="D139" s="3" t="s">
        <v>204</v>
      </c>
      <c r="E139" s="3" t="s">
        <v>57</v>
      </c>
      <c r="F139" s="3" t="s">
        <v>49</v>
      </c>
      <c r="G139" s="4">
        <v>5.9557948231510199E-2</v>
      </c>
    </row>
    <row r="140" spans="1:7" x14ac:dyDescent="0.2">
      <c r="A140" s="3" t="s">
        <v>206</v>
      </c>
      <c r="B140" s="3">
        <v>2035</v>
      </c>
      <c r="C140" s="3" t="s">
        <v>158</v>
      </c>
      <c r="D140" s="3" t="s">
        <v>207</v>
      </c>
      <c r="E140" s="3" t="s">
        <v>48</v>
      </c>
      <c r="F140" s="3" t="s">
        <v>49</v>
      </c>
      <c r="G140" s="4">
        <v>0.32369983885791098</v>
      </c>
    </row>
    <row r="141" spans="1:7" x14ac:dyDescent="0.2">
      <c r="A141" s="3" t="s">
        <v>206</v>
      </c>
      <c r="B141" s="3">
        <v>2035</v>
      </c>
      <c r="C141" s="3" t="s">
        <v>158</v>
      </c>
      <c r="D141" s="3" t="s">
        <v>208</v>
      </c>
      <c r="E141" s="3" t="s">
        <v>48</v>
      </c>
      <c r="F141" s="3" t="s">
        <v>49</v>
      </c>
      <c r="G141" s="4">
        <v>0.23610665438497799</v>
      </c>
    </row>
    <row r="142" spans="1:7" x14ac:dyDescent="0.2">
      <c r="A142" s="3" t="s">
        <v>206</v>
      </c>
      <c r="B142" s="3">
        <v>2035</v>
      </c>
      <c r="C142" s="3" t="s">
        <v>158</v>
      </c>
      <c r="D142" s="3" t="s">
        <v>209</v>
      </c>
      <c r="E142" s="3" t="s">
        <v>48</v>
      </c>
      <c r="F142" s="3" t="s">
        <v>49</v>
      </c>
      <c r="G142" s="4">
        <v>0.24078611999788199</v>
      </c>
    </row>
    <row r="143" spans="1:7" x14ac:dyDescent="0.2">
      <c r="A143" s="3" t="s">
        <v>210</v>
      </c>
      <c r="B143" s="3">
        <v>2035</v>
      </c>
      <c r="C143" s="3" t="s">
        <v>158</v>
      </c>
      <c r="D143" s="3" t="s">
        <v>207</v>
      </c>
      <c r="E143" s="3" t="s">
        <v>51</v>
      </c>
      <c r="F143" s="3" t="s">
        <v>49</v>
      </c>
      <c r="G143" s="4">
        <v>7.4494215782033704E-2</v>
      </c>
    </row>
    <row r="144" spans="1:7" x14ac:dyDescent="0.2">
      <c r="A144" s="3" t="s">
        <v>210</v>
      </c>
      <c r="B144" s="3">
        <v>2035</v>
      </c>
      <c r="C144" s="3" t="s">
        <v>158</v>
      </c>
      <c r="D144" s="3" t="s">
        <v>208</v>
      </c>
      <c r="E144" s="3" t="s">
        <v>51</v>
      </c>
      <c r="F144" s="3" t="s">
        <v>49</v>
      </c>
      <c r="G144" s="4">
        <v>0.121539640534102</v>
      </c>
    </row>
    <row r="145" spans="1:7" x14ac:dyDescent="0.2">
      <c r="A145" s="3" t="s">
        <v>210</v>
      </c>
      <c r="B145" s="3">
        <v>2035</v>
      </c>
      <c r="C145" s="3" t="s">
        <v>158</v>
      </c>
      <c r="D145" s="3" t="s">
        <v>209</v>
      </c>
      <c r="E145" s="3" t="s">
        <v>51</v>
      </c>
      <c r="F145" s="3" t="s">
        <v>49</v>
      </c>
      <c r="G145" s="4">
        <v>0.124482865548824</v>
      </c>
    </row>
    <row r="146" spans="1:7" x14ac:dyDescent="0.2">
      <c r="A146" s="3" t="s">
        <v>211</v>
      </c>
      <c r="B146" s="3">
        <v>2035</v>
      </c>
      <c r="C146" s="3" t="s">
        <v>158</v>
      </c>
      <c r="D146" s="3" t="s">
        <v>207</v>
      </c>
      <c r="E146" s="3" t="s">
        <v>53</v>
      </c>
      <c r="F146" s="3" t="s">
        <v>49</v>
      </c>
      <c r="G146" s="4">
        <v>3.2277873254122298E-2</v>
      </c>
    </row>
    <row r="147" spans="1:7" x14ac:dyDescent="0.2">
      <c r="A147" s="3" t="s">
        <v>211</v>
      </c>
      <c r="B147" s="3">
        <v>2035</v>
      </c>
      <c r="C147" s="3" t="s">
        <v>158</v>
      </c>
      <c r="D147" s="3" t="s">
        <v>208</v>
      </c>
      <c r="E147" s="3" t="s">
        <v>53</v>
      </c>
      <c r="F147" s="3" t="s">
        <v>49</v>
      </c>
      <c r="G147" s="4">
        <v>6.3017897792693706E-2</v>
      </c>
    </row>
    <row r="148" spans="1:7" x14ac:dyDescent="0.2">
      <c r="A148" s="3" t="s">
        <v>211</v>
      </c>
      <c r="B148" s="3">
        <v>2035</v>
      </c>
      <c r="C148" s="3" t="s">
        <v>158</v>
      </c>
      <c r="D148" s="3" t="s">
        <v>209</v>
      </c>
      <c r="E148" s="3" t="s">
        <v>53</v>
      </c>
      <c r="F148" s="3" t="s">
        <v>49</v>
      </c>
      <c r="G148" s="4">
        <v>6.4049039850551007E-2</v>
      </c>
    </row>
    <row r="149" spans="1:7" x14ac:dyDescent="0.2">
      <c r="A149" s="3" t="s">
        <v>212</v>
      </c>
      <c r="B149" s="3">
        <v>2035</v>
      </c>
      <c r="C149" s="3" t="s">
        <v>158</v>
      </c>
      <c r="D149" s="3" t="s">
        <v>207</v>
      </c>
      <c r="E149" s="3" t="s">
        <v>55</v>
      </c>
      <c r="F149" s="3" t="s">
        <v>49</v>
      </c>
      <c r="G149" s="4">
        <v>0.33244313662458802</v>
      </c>
    </row>
    <row r="150" spans="1:7" x14ac:dyDescent="0.2">
      <c r="A150" s="3" t="s">
        <v>212</v>
      </c>
      <c r="B150" s="3">
        <v>2035</v>
      </c>
      <c r="C150" s="3" t="s">
        <v>158</v>
      </c>
      <c r="D150" s="3" t="s">
        <v>208</v>
      </c>
      <c r="E150" s="3" t="s">
        <v>55</v>
      </c>
      <c r="F150" s="3" t="s">
        <v>49</v>
      </c>
      <c r="G150" s="4">
        <v>0.467592575115235</v>
      </c>
    </row>
    <row r="151" spans="1:7" x14ac:dyDescent="0.2">
      <c r="A151" s="3" t="s">
        <v>212</v>
      </c>
      <c r="B151" s="3">
        <v>2035</v>
      </c>
      <c r="C151" s="3" t="s">
        <v>158</v>
      </c>
      <c r="D151" s="3" t="s">
        <v>209</v>
      </c>
      <c r="E151" s="3" t="s">
        <v>55</v>
      </c>
      <c r="F151" s="3" t="s">
        <v>49</v>
      </c>
      <c r="G151" s="4">
        <v>0.468170232719957</v>
      </c>
    </row>
    <row r="152" spans="1:7" x14ac:dyDescent="0.2">
      <c r="A152" s="3" t="s">
        <v>213</v>
      </c>
      <c r="B152" s="3">
        <v>2035</v>
      </c>
      <c r="C152" s="3" t="s">
        <v>158</v>
      </c>
      <c r="D152" s="3" t="s">
        <v>207</v>
      </c>
      <c r="E152" s="3" t="s">
        <v>149</v>
      </c>
      <c r="F152" s="3" t="s">
        <v>49</v>
      </c>
      <c r="G152" s="4">
        <v>5.74918707731111E-3</v>
      </c>
    </row>
    <row r="153" spans="1:7" x14ac:dyDescent="0.2">
      <c r="A153" s="3" t="s">
        <v>213</v>
      </c>
      <c r="B153" s="3">
        <v>2035</v>
      </c>
      <c r="C153" s="3" t="s">
        <v>158</v>
      </c>
      <c r="D153" s="3" t="s">
        <v>208</v>
      </c>
      <c r="E153" s="3" t="s">
        <v>149</v>
      </c>
      <c r="F153" s="3" t="s">
        <v>49</v>
      </c>
      <c r="G153" s="4">
        <v>2.8426572238602001E-3</v>
      </c>
    </row>
    <row r="154" spans="1:7" x14ac:dyDescent="0.2">
      <c r="A154" s="3" t="s">
        <v>213</v>
      </c>
      <c r="B154" s="3">
        <v>2035</v>
      </c>
      <c r="C154" s="3" t="s">
        <v>158</v>
      </c>
      <c r="D154" s="3" t="s">
        <v>209</v>
      </c>
      <c r="E154" s="3" t="s">
        <v>149</v>
      </c>
      <c r="F154" s="3" t="s">
        <v>49</v>
      </c>
      <c r="G154" s="4">
        <v>3.1689847903856498E-3</v>
      </c>
    </row>
    <row r="155" spans="1:7" x14ac:dyDescent="0.2">
      <c r="A155" s="3" t="s">
        <v>214</v>
      </c>
      <c r="B155" s="3">
        <v>2035</v>
      </c>
      <c r="C155" s="3" t="s">
        <v>158</v>
      </c>
      <c r="D155" s="3" t="s">
        <v>207</v>
      </c>
      <c r="E155" s="3" t="s">
        <v>57</v>
      </c>
      <c r="F155" s="3" t="s">
        <v>49</v>
      </c>
      <c r="G155" s="4">
        <v>0.23133574840403401</v>
      </c>
    </row>
    <row r="156" spans="1:7" x14ac:dyDescent="0.2">
      <c r="A156" s="3" t="s">
        <v>214</v>
      </c>
      <c r="B156" s="3">
        <v>2035</v>
      </c>
      <c r="C156" s="3" t="s">
        <v>158</v>
      </c>
      <c r="D156" s="3" t="s">
        <v>208</v>
      </c>
      <c r="E156" s="3" t="s">
        <v>57</v>
      </c>
      <c r="F156" s="3" t="s">
        <v>49</v>
      </c>
      <c r="G156" s="4">
        <v>0.10890057494913</v>
      </c>
    </row>
    <row r="157" spans="1:7" x14ac:dyDescent="0.2">
      <c r="A157" s="3" t="s">
        <v>214</v>
      </c>
      <c r="B157" s="3">
        <v>2035</v>
      </c>
      <c r="C157" s="3" t="s">
        <v>158</v>
      </c>
      <c r="D157" s="3" t="s">
        <v>209</v>
      </c>
      <c r="E157" s="3" t="s">
        <v>57</v>
      </c>
      <c r="F157" s="3" t="s">
        <v>49</v>
      </c>
      <c r="G157" s="4">
        <v>9.9342757092399703E-2</v>
      </c>
    </row>
    <row r="158" spans="1:7" x14ac:dyDescent="0.2">
      <c r="A158" s="3" t="s">
        <v>134</v>
      </c>
      <c r="B158" s="3">
        <v>2040</v>
      </c>
      <c r="C158" s="3" t="s">
        <v>73</v>
      </c>
      <c r="D158" s="3" t="s">
        <v>215</v>
      </c>
      <c r="E158" s="3" t="s">
        <v>48</v>
      </c>
      <c r="F158" s="3" t="s">
        <v>49</v>
      </c>
      <c r="G158" s="4">
        <v>0.17689508155797701</v>
      </c>
    </row>
    <row r="159" spans="1:7" x14ac:dyDescent="0.2">
      <c r="A159" s="3" t="s">
        <v>136</v>
      </c>
      <c r="B159" s="3">
        <v>2040</v>
      </c>
      <c r="C159" s="3" t="s">
        <v>73</v>
      </c>
      <c r="D159" s="3" t="s">
        <v>215</v>
      </c>
      <c r="E159" s="3" t="s">
        <v>51</v>
      </c>
      <c r="F159" s="3" t="s">
        <v>49</v>
      </c>
      <c r="G159" s="4">
        <v>0.119154135708796</v>
      </c>
    </row>
    <row r="160" spans="1:7" x14ac:dyDescent="0.2">
      <c r="A160" s="3" t="s">
        <v>137</v>
      </c>
      <c r="B160" s="3">
        <v>2040</v>
      </c>
      <c r="C160" s="3" t="s">
        <v>73</v>
      </c>
      <c r="D160" s="3" t="s">
        <v>215</v>
      </c>
      <c r="E160" s="3" t="s">
        <v>53</v>
      </c>
      <c r="F160" s="3" t="s">
        <v>49</v>
      </c>
      <c r="G160" s="4">
        <v>4.2779343463208601E-2</v>
      </c>
    </row>
    <row r="161" spans="1:7" x14ac:dyDescent="0.2">
      <c r="A161" s="3" t="s">
        <v>138</v>
      </c>
      <c r="B161" s="3">
        <v>2040</v>
      </c>
      <c r="C161" s="3" t="s">
        <v>73</v>
      </c>
      <c r="D161" s="3" t="s">
        <v>215</v>
      </c>
      <c r="E161" s="3" t="s">
        <v>55</v>
      </c>
      <c r="F161" s="3" t="s">
        <v>49</v>
      </c>
      <c r="G161" s="4">
        <v>0.59670023583821097</v>
      </c>
    </row>
    <row r="162" spans="1:7" x14ac:dyDescent="0.2">
      <c r="A162" s="3" t="s">
        <v>216</v>
      </c>
      <c r="B162" s="3">
        <v>2040</v>
      </c>
      <c r="C162" s="3" t="s">
        <v>73</v>
      </c>
      <c r="D162" s="3" t="s">
        <v>215</v>
      </c>
      <c r="E162" s="3" t="s">
        <v>149</v>
      </c>
      <c r="F162" s="3" t="s">
        <v>49</v>
      </c>
      <c r="G162" s="4">
        <v>3.2879394046891699E-3</v>
      </c>
    </row>
    <row r="163" spans="1:7" x14ac:dyDescent="0.2">
      <c r="A163" s="3" t="s">
        <v>139</v>
      </c>
      <c r="B163" s="3">
        <v>2040</v>
      </c>
      <c r="C163" s="3" t="s">
        <v>73</v>
      </c>
      <c r="D163" s="3" t="s">
        <v>215</v>
      </c>
      <c r="E163" s="3" t="s">
        <v>57</v>
      </c>
      <c r="F163" s="3" t="s">
        <v>49</v>
      </c>
      <c r="G163" s="4">
        <v>6.1183264027118101E-2</v>
      </c>
    </row>
    <row r="164" spans="1:7" x14ac:dyDescent="0.2">
      <c r="A164" s="3" t="s">
        <v>217</v>
      </c>
      <c r="B164" s="3">
        <v>2040</v>
      </c>
      <c r="C164" s="3" t="s">
        <v>158</v>
      </c>
      <c r="D164" s="3" t="s">
        <v>218</v>
      </c>
      <c r="E164" s="3" t="s">
        <v>48</v>
      </c>
      <c r="F164" s="3" t="s">
        <v>49</v>
      </c>
      <c r="G164" s="4">
        <v>0.249049103663289</v>
      </c>
    </row>
    <row r="165" spans="1:7" x14ac:dyDescent="0.2">
      <c r="A165" s="3" t="s">
        <v>219</v>
      </c>
      <c r="B165" s="3">
        <v>2040</v>
      </c>
      <c r="C165" s="3" t="s">
        <v>158</v>
      </c>
      <c r="D165" s="3" t="s">
        <v>218</v>
      </c>
      <c r="E165" s="3" t="s">
        <v>51</v>
      </c>
      <c r="F165" s="3" t="s">
        <v>49</v>
      </c>
      <c r="G165" s="4">
        <v>0.116858924395947</v>
      </c>
    </row>
    <row r="166" spans="1:7" x14ac:dyDescent="0.2">
      <c r="A166" s="3" t="s">
        <v>220</v>
      </c>
      <c r="B166" s="3">
        <v>2040</v>
      </c>
      <c r="C166" s="3" t="s">
        <v>158</v>
      </c>
      <c r="D166" s="3" t="s">
        <v>218</v>
      </c>
      <c r="E166" s="3" t="s">
        <v>53</v>
      </c>
      <c r="F166" s="3" t="s">
        <v>49</v>
      </c>
      <c r="G166" s="4">
        <v>5.9649259547934499E-2</v>
      </c>
    </row>
    <row r="167" spans="1:7" x14ac:dyDescent="0.2">
      <c r="A167" s="3" t="s">
        <v>221</v>
      </c>
      <c r="B167" s="3">
        <v>2040</v>
      </c>
      <c r="C167" s="3" t="s">
        <v>158</v>
      </c>
      <c r="D167" s="3" t="s">
        <v>218</v>
      </c>
      <c r="E167" s="3" t="s">
        <v>55</v>
      </c>
      <c r="F167" s="3" t="s">
        <v>49</v>
      </c>
      <c r="G167" s="4">
        <v>0.46459469992205799</v>
      </c>
    </row>
    <row r="168" spans="1:7" x14ac:dyDescent="0.2">
      <c r="A168" s="3" t="s">
        <v>222</v>
      </c>
      <c r="B168" s="3">
        <v>2040</v>
      </c>
      <c r="C168" s="3" t="s">
        <v>158</v>
      </c>
      <c r="D168" s="3" t="s">
        <v>218</v>
      </c>
      <c r="E168" s="3" t="s">
        <v>149</v>
      </c>
      <c r="F168" s="3" t="s">
        <v>49</v>
      </c>
      <c r="G168" s="4">
        <v>2.8955572876071698E-3</v>
      </c>
    </row>
    <row r="169" spans="1:7" x14ac:dyDescent="0.2">
      <c r="A169" s="3" t="s">
        <v>223</v>
      </c>
      <c r="B169" s="3">
        <v>2040</v>
      </c>
      <c r="C169" s="3" t="s">
        <v>158</v>
      </c>
      <c r="D169" s="3" t="s">
        <v>218</v>
      </c>
      <c r="E169" s="3" t="s">
        <v>57</v>
      </c>
      <c r="F169" s="3" t="s">
        <v>49</v>
      </c>
      <c r="G169" s="4">
        <v>0.106952455183164</v>
      </c>
    </row>
    <row r="170" spans="1:7" x14ac:dyDescent="0.2">
      <c r="A170" s="3" t="s">
        <v>224</v>
      </c>
      <c r="B170" s="3">
        <v>2050</v>
      </c>
      <c r="C170" s="3" t="s">
        <v>180</v>
      </c>
      <c r="D170" s="3" t="s">
        <v>225</v>
      </c>
      <c r="E170" s="3" t="s">
        <v>48</v>
      </c>
      <c r="F170" s="3" t="s">
        <v>49</v>
      </c>
      <c r="G170" s="4">
        <v>0.24995923214263299</v>
      </c>
    </row>
    <row r="171" spans="1:7" x14ac:dyDescent="0.2">
      <c r="A171" s="3" t="s">
        <v>226</v>
      </c>
      <c r="B171" s="3">
        <v>2050</v>
      </c>
      <c r="C171" s="3" t="s">
        <v>180</v>
      </c>
      <c r="D171" s="3" t="s">
        <v>225</v>
      </c>
      <c r="E171" s="3" t="s">
        <v>51</v>
      </c>
      <c r="F171" s="3" t="s">
        <v>49</v>
      </c>
      <c r="G171" s="4">
        <v>0.109006978620917</v>
      </c>
    </row>
    <row r="172" spans="1:7" x14ac:dyDescent="0.2">
      <c r="A172" s="3" t="s">
        <v>227</v>
      </c>
      <c r="B172" s="3">
        <v>2050</v>
      </c>
      <c r="C172" s="3" t="s">
        <v>180</v>
      </c>
      <c r="D172" s="3" t="s">
        <v>225</v>
      </c>
      <c r="E172" s="3" t="s">
        <v>53</v>
      </c>
      <c r="F172" s="3" t="s">
        <v>49</v>
      </c>
      <c r="G172" s="4">
        <v>5.0652494783804902E-2</v>
      </c>
    </row>
    <row r="173" spans="1:7" x14ac:dyDescent="0.2">
      <c r="A173" s="3" t="s">
        <v>228</v>
      </c>
      <c r="B173" s="3">
        <v>2050</v>
      </c>
      <c r="C173" s="3" t="s">
        <v>180</v>
      </c>
      <c r="D173" s="3" t="s">
        <v>225</v>
      </c>
      <c r="E173" s="3" t="s">
        <v>55</v>
      </c>
      <c r="F173" s="3" t="s">
        <v>49</v>
      </c>
      <c r="G173" s="4">
        <v>0.43863705735514902</v>
      </c>
    </row>
    <row r="174" spans="1:7" x14ac:dyDescent="0.2">
      <c r="A174" s="3" t="s">
        <v>229</v>
      </c>
      <c r="B174" s="3">
        <v>2050</v>
      </c>
      <c r="C174" s="3" t="s">
        <v>180</v>
      </c>
      <c r="D174" s="3" t="s">
        <v>225</v>
      </c>
      <c r="E174" s="3" t="s">
        <v>149</v>
      </c>
      <c r="F174" s="3" t="s">
        <v>49</v>
      </c>
      <c r="G174" s="4">
        <v>4.6788956301038196E-3</v>
      </c>
    </row>
    <row r="175" spans="1:7" x14ac:dyDescent="0.2">
      <c r="A175" s="3" t="s">
        <v>230</v>
      </c>
      <c r="B175" s="3">
        <v>2050</v>
      </c>
      <c r="C175" s="3" t="s">
        <v>180</v>
      </c>
      <c r="D175" s="3" t="s">
        <v>225</v>
      </c>
      <c r="E175" s="3" t="s">
        <v>57</v>
      </c>
      <c r="F175" s="3" t="s">
        <v>49</v>
      </c>
      <c r="G175" s="4">
        <v>0.147065341467392</v>
      </c>
    </row>
    <row r="176" spans="1:7" x14ac:dyDescent="0.2">
      <c r="A176" s="3" t="s">
        <v>231</v>
      </c>
      <c r="B176" s="3">
        <v>2050</v>
      </c>
      <c r="C176" s="3" t="s">
        <v>188</v>
      </c>
      <c r="D176" s="3" t="s">
        <v>232</v>
      </c>
      <c r="E176" s="3" t="s">
        <v>48</v>
      </c>
      <c r="F176" s="3" t="s">
        <v>49</v>
      </c>
      <c r="G176" s="4">
        <v>0.32040831729499197</v>
      </c>
    </row>
    <row r="177" spans="1:7" x14ac:dyDescent="0.2">
      <c r="A177" s="3" t="s">
        <v>233</v>
      </c>
      <c r="B177" s="3">
        <v>2050</v>
      </c>
      <c r="C177" s="3" t="s">
        <v>188</v>
      </c>
      <c r="D177" s="3" t="s">
        <v>232</v>
      </c>
      <c r="E177" s="3" t="s">
        <v>51</v>
      </c>
      <c r="F177" s="3" t="s">
        <v>49</v>
      </c>
      <c r="G177" s="4">
        <v>9.8396165893052598E-2</v>
      </c>
    </row>
    <row r="178" spans="1:7" x14ac:dyDescent="0.2">
      <c r="A178" s="3" t="s">
        <v>234</v>
      </c>
      <c r="B178" s="3">
        <v>2050</v>
      </c>
      <c r="C178" s="3" t="s">
        <v>188</v>
      </c>
      <c r="D178" s="3" t="s">
        <v>232</v>
      </c>
      <c r="E178" s="3" t="s">
        <v>53</v>
      </c>
      <c r="F178" s="3" t="s">
        <v>49</v>
      </c>
      <c r="G178" s="4">
        <v>4.9605645496056498E-2</v>
      </c>
    </row>
    <row r="179" spans="1:7" x14ac:dyDescent="0.2">
      <c r="A179" s="3" t="s">
        <v>235</v>
      </c>
      <c r="B179" s="3">
        <v>2050</v>
      </c>
      <c r="C179" s="3" t="s">
        <v>188</v>
      </c>
      <c r="D179" s="3" t="s">
        <v>232</v>
      </c>
      <c r="E179" s="3" t="s">
        <v>55</v>
      </c>
      <c r="F179" s="3" t="s">
        <v>49</v>
      </c>
      <c r="G179" s="4">
        <v>0.40687195743235599</v>
      </c>
    </row>
    <row r="180" spans="1:7" x14ac:dyDescent="0.2">
      <c r="A180" s="3" t="s">
        <v>236</v>
      </c>
      <c r="B180" s="3">
        <v>2050</v>
      </c>
      <c r="C180" s="3" t="s">
        <v>188</v>
      </c>
      <c r="D180" s="3" t="s">
        <v>232</v>
      </c>
      <c r="E180" s="3" t="s">
        <v>149</v>
      </c>
      <c r="F180" s="3" t="s">
        <v>49</v>
      </c>
      <c r="G180" s="4">
        <v>2.8604853013321301E-3</v>
      </c>
    </row>
    <row r="181" spans="1:7" x14ac:dyDescent="0.2">
      <c r="A181" s="3" t="s">
        <v>237</v>
      </c>
      <c r="B181" s="3">
        <v>2050</v>
      </c>
      <c r="C181" s="3" t="s">
        <v>188</v>
      </c>
      <c r="D181" s="3" t="s">
        <v>232</v>
      </c>
      <c r="E181" s="3" t="s">
        <v>57</v>
      </c>
      <c r="F181" s="3" t="s">
        <v>49</v>
      </c>
      <c r="G181" s="4">
        <v>0.12185742858221101</v>
      </c>
    </row>
    <row r="182" spans="1:7" x14ac:dyDescent="0.2">
      <c r="A182" s="3" t="s">
        <v>238</v>
      </c>
      <c r="B182" s="3">
        <v>2050</v>
      </c>
      <c r="C182" s="3" t="s">
        <v>73</v>
      </c>
      <c r="D182" s="3" t="s">
        <v>239</v>
      </c>
      <c r="E182" s="3" t="s">
        <v>48</v>
      </c>
      <c r="F182" s="3" t="s">
        <v>49</v>
      </c>
      <c r="G182" s="4">
        <v>0.182736395100034</v>
      </c>
    </row>
    <row r="183" spans="1:7" x14ac:dyDescent="0.2">
      <c r="A183" s="3" t="s">
        <v>238</v>
      </c>
      <c r="B183" s="3">
        <v>2050</v>
      </c>
      <c r="C183" s="3" t="s">
        <v>73</v>
      </c>
      <c r="D183" s="3" t="s">
        <v>240</v>
      </c>
      <c r="E183" s="3" t="s">
        <v>48</v>
      </c>
      <c r="F183" s="3" t="s">
        <v>49</v>
      </c>
      <c r="G183" s="4">
        <v>0.20158730633576299</v>
      </c>
    </row>
    <row r="184" spans="1:7" x14ac:dyDescent="0.2">
      <c r="A184" s="3" t="s">
        <v>241</v>
      </c>
      <c r="B184" s="3">
        <v>2050</v>
      </c>
      <c r="C184" s="3" t="s">
        <v>73</v>
      </c>
      <c r="D184" s="3" t="s">
        <v>239</v>
      </c>
      <c r="E184" s="3" t="s">
        <v>51</v>
      </c>
      <c r="F184" s="3" t="s">
        <v>49</v>
      </c>
      <c r="G184" s="4">
        <v>0.11761825096056799</v>
      </c>
    </row>
    <row r="185" spans="1:7" x14ac:dyDescent="0.2">
      <c r="A185" s="3" t="s">
        <v>241</v>
      </c>
      <c r="B185" s="3">
        <v>2050</v>
      </c>
      <c r="C185" s="3" t="s">
        <v>73</v>
      </c>
      <c r="D185" s="3" t="s">
        <v>240</v>
      </c>
      <c r="E185" s="3" t="s">
        <v>51</v>
      </c>
      <c r="F185" s="3" t="s">
        <v>49</v>
      </c>
      <c r="G185" s="4">
        <v>0.117525285915573</v>
      </c>
    </row>
    <row r="186" spans="1:7" x14ac:dyDescent="0.2">
      <c r="A186" s="3" t="s">
        <v>242</v>
      </c>
      <c r="B186" s="3">
        <v>2050</v>
      </c>
      <c r="C186" s="3" t="s">
        <v>73</v>
      </c>
      <c r="D186" s="3" t="s">
        <v>239</v>
      </c>
      <c r="E186" s="3" t="s">
        <v>53</v>
      </c>
      <c r="F186" s="3" t="s">
        <v>49</v>
      </c>
      <c r="G186" s="4">
        <v>3.9487653123942097E-2</v>
      </c>
    </row>
    <row r="187" spans="1:7" x14ac:dyDescent="0.2">
      <c r="A187" s="3" t="s">
        <v>242</v>
      </c>
      <c r="B187" s="3">
        <v>2050</v>
      </c>
      <c r="C187" s="3" t="s">
        <v>73</v>
      </c>
      <c r="D187" s="3" t="s">
        <v>240</v>
      </c>
      <c r="E187" s="3" t="s">
        <v>53</v>
      </c>
      <c r="F187" s="3" t="s">
        <v>49</v>
      </c>
      <c r="G187" s="4">
        <v>4.6054619372556303E-2</v>
      </c>
    </row>
    <row r="188" spans="1:7" x14ac:dyDescent="0.2">
      <c r="A188" s="3" t="s">
        <v>243</v>
      </c>
      <c r="B188" s="3">
        <v>2050</v>
      </c>
      <c r="C188" s="3" t="s">
        <v>73</v>
      </c>
      <c r="D188" s="3" t="s">
        <v>239</v>
      </c>
      <c r="E188" s="3" t="s">
        <v>55</v>
      </c>
      <c r="F188" s="3" t="s">
        <v>49</v>
      </c>
      <c r="G188" s="4">
        <v>0.58186933642731098</v>
      </c>
    </row>
    <row r="189" spans="1:7" x14ac:dyDescent="0.2">
      <c r="A189" s="3" t="s">
        <v>243</v>
      </c>
      <c r="B189" s="3">
        <v>2050</v>
      </c>
      <c r="C189" s="3" t="s">
        <v>73</v>
      </c>
      <c r="D189" s="3" t="s">
        <v>240</v>
      </c>
      <c r="E189" s="3" t="s">
        <v>55</v>
      </c>
      <c r="F189" s="3" t="s">
        <v>49</v>
      </c>
      <c r="G189" s="4">
        <v>0.56651519548159202</v>
      </c>
    </row>
    <row r="190" spans="1:7" x14ac:dyDescent="0.2">
      <c r="A190" s="3" t="s">
        <v>244</v>
      </c>
      <c r="B190" s="3">
        <v>2050</v>
      </c>
      <c r="C190" s="3" t="s">
        <v>73</v>
      </c>
      <c r="D190" s="3" t="s">
        <v>239</v>
      </c>
      <c r="E190" s="3" t="s">
        <v>149</v>
      </c>
      <c r="F190" s="3" t="s">
        <v>49</v>
      </c>
      <c r="G190" s="4">
        <v>3.9310165753483201E-3</v>
      </c>
    </row>
    <row r="191" spans="1:7" x14ac:dyDescent="0.2">
      <c r="A191" s="3" t="s">
        <v>244</v>
      </c>
      <c r="B191" s="3">
        <v>2050</v>
      </c>
      <c r="C191" s="3" t="s">
        <v>73</v>
      </c>
      <c r="D191" s="3" t="s">
        <v>240</v>
      </c>
      <c r="E191" s="3" t="s">
        <v>149</v>
      </c>
      <c r="F191" s="3" t="s">
        <v>49</v>
      </c>
      <c r="G191" s="4">
        <v>3.70650687902548E-3</v>
      </c>
    </row>
    <row r="192" spans="1:7" x14ac:dyDescent="0.2">
      <c r="A192" s="3" t="s">
        <v>245</v>
      </c>
      <c r="B192" s="3">
        <v>2050</v>
      </c>
      <c r="C192" s="3" t="s">
        <v>73</v>
      </c>
      <c r="D192" s="3" t="s">
        <v>239</v>
      </c>
      <c r="E192" s="3" t="s">
        <v>57</v>
      </c>
      <c r="F192" s="3" t="s">
        <v>49</v>
      </c>
      <c r="G192" s="4">
        <v>7.4357347812796806E-2</v>
      </c>
    </row>
    <row r="193" spans="1:7" x14ac:dyDescent="0.2">
      <c r="A193" s="3" t="s">
        <v>245</v>
      </c>
      <c r="B193" s="3">
        <v>2050</v>
      </c>
      <c r="C193" s="3" t="s">
        <v>73</v>
      </c>
      <c r="D193" s="3" t="s">
        <v>240</v>
      </c>
      <c r="E193" s="3" t="s">
        <v>57</v>
      </c>
      <c r="F193" s="3" t="s">
        <v>49</v>
      </c>
      <c r="G193" s="4">
        <v>6.4611086015490093E-2</v>
      </c>
    </row>
    <row r="194" spans="1:7" x14ac:dyDescent="0.2">
      <c r="A194" s="3" t="s">
        <v>246</v>
      </c>
      <c r="B194" s="3">
        <v>2050</v>
      </c>
      <c r="C194" s="3" t="s">
        <v>158</v>
      </c>
      <c r="D194" s="3" t="s">
        <v>247</v>
      </c>
      <c r="E194" s="3" t="s">
        <v>48</v>
      </c>
      <c r="F194" s="3" t="s">
        <v>49</v>
      </c>
      <c r="G194" s="4">
        <v>0.26704606435271599</v>
      </c>
    </row>
    <row r="195" spans="1:7" x14ac:dyDescent="0.2">
      <c r="A195" s="3" t="s">
        <v>246</v>
      </c>
      <c r="B195" s="3">
        <v>2050</v>
      </c>
      <c r="C195" s="3" t="s">
        <v>158</v>
      </c>
      <c r="D195" s="3" t="s">
        <v>248</v>
      </c>
      <c r="E195" s="3" t="s">
        <v>48</v>
      </c>
      <c r="F195" s="3" t="s">
        <v>49</v>
      </c>
      <c r="G195" s="4">
        <v>0.26695117629839599</v>
      </c>
    </row>
    <row r="196" spans="1:7" x14ac:dyDescent="0.2">
      <c r="A196" s="3" t="s">
        <v>246</v>
      </c>
      <c r="B196" s="3">
        <v>2050</v>
      </c>
      <c r="C196" s="3" t="s">
        <v>158</v>
      </c>
      <c r="D196" s="3" t="s">
        <v>249</v>
      </c>
      <c r="E196" s="3" t="s">
        <v>48</v>
      </c>
      <c r="F196" s="3" t="s">
        <v>49</v>
      </c>
      <c r="G196" s="4">
        <v>0.26555596140024301</v>
      </c>
    </row>
    <row r="197" spans="1:7" x14ac:dyDescent="0.2">
      <c r="A197" s="3" t="s">
        <v>250</v>
      </c>
      <c r="B197" s="3">
        <v>2050</v>
      </c>
      <c r="C197" s="3" t="s">
        <v>158</v>
      </c>
      <c r="D197" s="3" t="s">
        <v>247</v>
      </c>
      <c r="E197" s="3" t="s">
        <v>51</v>
      </c>
      <c r="F197" s="3" t="s">
        <v>49</v>
      </c>
      <c r="G197" s="4">
        <v>0.108372507351836</v>
      </c>
    </row>
    <row r="198" spans="1:7" x14ac:dyDescent="0.2">
      <c r="A198" s="3" t="s">
        <v>250</v>
      </c>
      <c r="B198" s="3">
        <v>2050</v>
      </c>
      <c r="C198" s="3" t="s">
        <v>158</v>
      </c>
      <c r="D198" s="3" t="s">
        <v>248</v>
      </c>
      <c r="E198" s="3" t="s">
        <v>51</v>
      </c>
      <c r="F198" s="3" t="s">
        <v>49</v>
      </c>
      <c r="G198" s="4">
        <v>0.104919346141402</v>
      </c>
    </row>
    <row r="199" spans="1:7" x14ac:dyDescent="0.2">
      <c r="A199" s="3" t="s">
        <v>250</v>
      </c>
      <c r="B199" s="3">
        <v>2050</v>
      </c>
      <c r="C199" s="3" t="s">
        <v>158</v>
      </c>
      <c r="D199" s="3" t="s">
        <v>249</v>
      </c>
      <c r="E199" s="3" t="s">
        <v>51</v>
      </c>
      <c r="F199" s="3" t="s">
        <v>49</v>
      </c>
      <c r="G199" s="4">
        <v>0.10827412583018101</v>
      </c>
    </row>
    <row r="200" spans="1:7" x14ac:dyDescent="0.2">
      <c r="A200" s="3" t="s">
        <v>251</v>
      </c>
      <c r="B200" s="3">
        <v>2050</v>
      </c>
      <c r="C200" s="3" t="s">
        <v>158</v>
      </c>
      <c r="D200" s="3" t="s">
        <v>247</v>
      </c>
      <c r="E200" s="3" t="s">
        <v>53</v>
      </c>
      <c r="F200" s="3" t="s">
        <v>49</v>
      </c>
      <c r="G200" s="4">
        <v>4.7220791207847702E-2</v>
      </c>
    </row>
    <row r="201" spans="1:7" x14ac:dyDescent="0.2">
      <c r="A201" s="3" t="s">
        <v>251</v>
      </c>
      <c r="B201" s="3">
        <v>2050</v>
      </c>
      <c r="C201" s="3" t="s">
        <v>158</v>
      </c>
      <c r="D201" s="3" t="s">
        <v>248</v>
      </c>
      <c r="E201" s="3" t="s">
        <v>53</v>
      </c>
      <c r="F201" s="3" t="s">
        <v>49</v>
      </c>
      <c r="G201" s="4">
        <v>5.2413453094427402E-2</v>
      </c>
    </row>
    <row r="202" spans="1:7" x14ac:dyDescent="0.2">
      <c r="A202" s="3" t="s">
        <v>251</v>
      </c>
      <c r="B202" s="3">
        <v>2050</v>
      </c>
      <c r="C202" s="3" t="s">
        <v>158</v>
      </c>
      <c r="D202" s="3" t="s">
        <v>249</v>
      </c>
      <c r="E202" s="3" t="s">
        <v>53</v>
      </c>
      <c r="F202" s="3" t="s">
        <v>49</v>
      </c>
      <c r="G202" s="4">
        <v>5.28017029766744E-2</v>
      </c>
    </row>
    <row r="203" spans="1:7" x14ac:dyDescent="0.2">
      <c r="A203" s="3" t="s">
        <v>252</v>
      </c>
      <c r="B203" s="3">
        <v>2050</v>
      </c>
      <c r="C203" s="3" t="s">
        <v>158</v>
      </c>
      <c r="D203" s="3" t="s">
        <v>247</v>
      </c>
      <c r="E203" s="3" t="s">
        <v>55</v>
      </c>
      <c r="F203" s="3" t="s">
        <v>49</v>
      </c>
      <c r="G203" s="4">
        <v>0.48435454096636399</v>
      </c>
    </row>
    <row r="204" spans="1:7" x14ac:dyDescent="0.2">
      <c r="A204" s="3" t="s">
        <v>252</v>
      </c>
      <c r="B204" s="3">
        <v>2050</v>
      </c>
      <c r="C204" s="3" t="s">
        <v>158</v>
      </c>
      <c r="D204" s="3" t="s">
        <v>248</v>
      </c>
      <c r="E204" s="3" t="s">
        <v>55</v>
      </c>
      <c r="F204" s="3" t="s">
        <v>49</v>
      </c>
      <c r="G204" s="4">
        <v>0.442721894402761</v>
      </c>
    </row>
    <row r="205" spans="1:7" x14ac:dyDescent="0.2">
      <c r="A205" s="3" t="s">
        <v>252</v>
      </c>
      <c r="B205" s="3">
        <v>2050</v>
      </c>
      <c r="C205" s="3" t="s">
        <v>158</v>
      </c>
      <c r="D205" s="3" t="s">
        <v>249</v>
      </c>
      <c r="E205" s="3" t="s">
        <v>55</v>
      </c>
      <c r="F205" s="3" t="s">
        <v>49</v>
      </c>
      <c r="G205" s="4">
        <v>0.44272680499424599</v>
      </c>
    </row>
    <row r="206" spans="1:7" x14ac:dyDescent="0.2">
      <c r="A206" s="3" t="s">
        <v>253</v>
      </c>
      <c r="B206" s="3">
        <v>2050</v>
      </c>
      <c r="C206" s="3" t="s">
        <v>158</v>
      </c>
      <c r="D206" s="3" t="s">
        <v>247</v>
      </c>
      <c r="E206" s="3" t="s">
        <v>149</v>
      </c>
      <c r="F206" s="3" t="s">
        <v>49</v>
      </c>
      <c r="G206" s="4">
        <v>2.72339923154528E-3</v>
      </c>
    </row>
    <row r="207" spans="1:7" x14ac:dyDescent="0.2">
      <c r="A207" s="3" t="s">
        <v>253</v>
      </c>
      <c r="B207" s="3">
        <v>2050</v>
      </c>
      <c r="C207" s="3" t="s">
        <v>158</v>
      </c>
      <c r="D207" s="3" t="s">
        <v>248</v>
      </c>
      <c r="E207" s="3" t="s">
        <v>149</v>
      </c>
      <c r="F207" s="3" t="s">
        <v>49</v>
      </c>
      <c r="G207" s="4">
        <v>3.1275517278567802E-3</v>
      </c>
    </row>
    <row r="208" spans="1:7" x14ac:dyDescent="0.2">
      <c r="A208" s="3" t="s">
        <v>253</v>
      </c>
      <c r="B208" s="3">
        <v>2050</v>
      </c>
      <c r="C208" s="3" t="s">
        <v>158</v>
      </c>
      <c r="D208" s="3" t="s">
        <v>249</v>
      </c>
      <c r="E208" s="3" t="s">
        <v>149</v>
      </c>
      <c r="F208" s="3" t="s">
        <v>49</v>
      </c>
      <c r="G208" s="4">
        <v>3.3305447875795801E-3</v>
      </c>
    </row>
    <row r="209" spans="1:7" x14ac:dyDescent="0.2">
      <c r="A209" s="3" t="s">
        <v>254</v>
      </c>
      <c r="B209" s="3">
        <v>2050</v>
      </c>
      <c r="C209" s="3" t="s">
        <v>158</v>
      </c>
      <c r="D209" s="3" t="s">
        <v>247</v>
      </c>
      <c r="E209" s="3" t="s">
        <v>57</v>
      </c>
      <c r="F209" s="3" t="s">
        <v>49</v>
      </c>
      <c r="G209" s="4">
        <v>9.0282696889690303E-2</v>
      </c>
    </row>
    <row r="210" spans="1:7" x14ac:dyDescent="0.2">
      <c r="A210" s="3" t="s">
        <v>254</v>
      </c>
      <c r="B210" s="3">
        <v>2050</v>
      </c>
      <c r="C210" s="3" t="s">
        <v>158</v>
      </c>
      <c r="D210" s="3" t="s">
        <v>248</v>
      </c>
      <c r="E210" s="3" t="s">
        <v>57</v>
      </c>
      <c r="F210" s="3" t="s">
        <v>49</v>
      </c>
      <c r="G210" s="4">
        <v>0.129866578335156</v>
      </c>
    </row>
    <row r="211" spans="1:7" x14ac:dyDescent="0.2">
      <c r="A211" s="3" t="s">
        <v>254</v>
      </c>
      <c r="B211" s="3">
        <v>2050</v>
      </c>
      <c r="C211" s="3" t="s">
        <v>158</v>
      </c>
      <c r="D211" s="3" t="s">
        <v>249</v>
      </c>
      <c r="E211" s="3" t="s">
        <v>57</v>
      </c>
      <c r="F211" s="3" t="s">
        <v>49</v>
      </c>
      <c r="G211" s="4">
        <v>0.127310860011076</v>
      </c>
    </row>
    <row r="212" spans="1:7" x14ac:dyDescent="0.2">
      <c r="A212" s="45" t="s">
        <v>255</v>
      </c>
    </row>
    <row r="213" spans="1:7" x14ac:dyDescent="0.2">
      <c r="A213" s="3" t="s">
        <v>37</v>
      </c>
      <c r="B213" s="3" t="s">
        <v>38</v>
      </c>
      <c r="C213" s="3" t="s">
        <v>39</v>
      </c>
      <c r="D213" s="3" t="s">
        <v>40</v>
      </c>
      <c r="E213" s="3" t="s">
        <v>41</v>
      </c>
      <c r="F213" s="3" t="s">
        <v>42</v>
      </c>
      <c r="G213" s="4" t="s">
        <v>43</v>
      </c>
    </row>
    <row r="214" spans="1:7" x14ac:dyDescent="0.2">
      <c r="A214" s="3" t="s">
        <v>150</v>
      </c>
      <c r="B214" s="3">
        <v>2025</v>
      </c>
      <c r="C214" s="3" t="s">
        <v>73</v>
      </c>
      <c r="D214" s="3" t="s">
        <v>151</v>
      </c>
      <c r="E214" s="3" t="s">
        <v>48</v>
      </c>
      <c r="F214" s="3" t="s">
        <v>49</v>
      </c>
      <c r="G214" s="4">
        <v>0.134241846168104</v>
      </c>
    </row>
    <row r="215" spans="1:7" x14ac:dyDescent="0.2">
      <c r="A215" s="3" t="s">
        <v>150</v>
      </c>
      <c r="B215" s="3">
        <v>2025</v>
      </c>
      <c r="C215" s="3" t="s">
        <v>73</v>
      </c>
      <c r="D215" s="3" t="s">
        <v>256</v>
      </c>
      <c r="E215" s="3" t="s">
        <v>48</v>
      </c>
      <c r="F215" s="3" t="s">
        <v>49</v>
      </c>
      <c r="G215" s="4">
        <v>0.13420187972797401</v>
      </c>
    </row>
    <row r="216" spans="1:7" x14ac:dyDescent="0.2">
      <c r="A216" s="3" t="s">
        <v>152</v>
      </c>
      <c r="B216" s="3">
        <v>2025</v>
      </c>
      <c r="C216" s="3" t="s">
        <v>73</v>
      </c>
      <c r="D216" s="3" t="s">
        <v>151</v>
      </c>
      <c r="E216" s="3" t="s">
        <v>51</v>
      </c>
      <c r="F216" s="3" t="s">
        <v>49</v>
      </c>
      <c r="G216" s="4">
        <v>0.127263880629291</v>
      </c>
    </row>
    <row r="217" spans="1:7" x14ac:dyDescent="0.2">
      <c r="A217" s="3" t="s">
        <v>152</v>
      </c>
      <c r="B217" s="3">
        <v>2025</v>
      </c>
      <c r="C217" s="3" t="s">
        <v>73</v>
      </c>
      <c r="D217" s="3" t="s">
        <v>256</v>
      </c>
      <c r="E217" s="3" t="s">
        <v>51</v>
      </c>
      <c r="F217" s="3" t="s">
        <v>49</v>
      </c>
      <c r="G217" s="4">
        <v>0.12789027278979101</v>
      </c>
    </row>
    <row r="218" spans="1:7" x14ac:dyDescent="0.2">
      <c r="A218" s="3" t="s">
        <v>153</v>
      </c>
      <c r="B218" s="3">
        <v>2025</v>
      </c>
      <c r="C218" s="3" t="s">
        <v>73</v>
      </c>
      <c r="D218" s="3" t="s">
        <v>151</v>
      </c>
      <c r="E218" s="3" t="s">
        <v>53</v>
      </c>
      <c r="F218" s="3" t="s">
        <v>49</v>
      </c>
      <c r="G218" s="4">
        <v>4.5146317163400999E-2</v>
      </c>
    </row>
    <row r="219" spans="1:7" x14ac:dyDescent="0.2">
      <c r="A219" s="3" t="s">
        <v>153</v>
      </c>
      <c r="B219" s="3">
        <v>2025</v>
      </c>
      <c r="C219" s="3" t="s">
        <v>73</v>
      </c>
      <c r="D219" s="3" t="s">
        <v>256</v>
      </c>
      <c r="E219" s="3" t="s">
        <v>53</v>
      </c>
      <c r="F219" s="3" t="s">
        <v>49</v>
      </c>
      <c r="G219" s="4">
        <v>4.44716130511194E-2</v>
      </c>
    </row>
    <row r="220" spans="1:7" x14ac:dyDescent="0.2">
      <c r="A220" s="3" t="s">
        <v>154</v>
      </c>
      <c r="B220" s="3">
        <v>2025</v>
      </c>
      <c r="C220" s="3" t="s">
        <v>73</v>
      </c>
      <c r="D220" s="3" t="s">
        <v>151</v>
      </c>
      <c r="E220" s="3" t="s">
        <v>55</v>
      </c>
      <c r="F220" s="3" t="s">
        <v>49</v>
      </c>
      <c r="G220" s="4">
        <v>0.64517798252998604</v>
      </c>
    </row>
    <row r="221" spans="1:7" x14ac:dyDescent="0.2">
      <c r="A221" s="3" t="s">
        <v>154</v>
      </c>
      <c r="B221" s="3">
        <v>2025</v>
      </c>
      <c r="C221" s="3" t="s">
        <v>73</v>
      </c>
      <c r="D221" s="3" t="s">
        <v>256</v>
      </c>
      <c r="E221" s="3" t="s">
        <v>55</v>
      </c>
      <c r="F221" s="3" t="s">
        <v>49</v>
      </c>
      <c r="G221" s="4">
        <v>0.64454038358676502</v>
      </c>
    </row>
    <row r="222" spans="1:7" x14ac:dyDescent="0.2">
      <c r="A222" s="3" t="s">
        <v>155</v>
      </c>
      <c r="B222" s="3">
        <v>2025</v>
      </c>
      <c r="C222" s="3" t="s">
        <v>73</v>
      </c>
      <c r="D222" s="3" t="s">
        <v>151</v>
      </c>
      <c r="E222" s="3" t="s">
        <v>149</v>
      </c>
      <c r="F222" s="3" t="s">
        <v>49</v>
      </c>
      <c r="G222" s="4">
        <v>3.1240587276701202E-3</v>
      </c>
    </row>
    <row r="223" spans="1:7" x14ac:dyDescent="0.2">
      <c r="A223" s="3" t="s">
        <v>155</v>
      </c>
      <c r="B223" s="3">
        <v>2025</v>
      </c>
      <c r="C223" s="3" t="s">
        <v>73</v>
      </c>
      <c r="D223" s="3" t="s">
        <v>256</v>
      </c>
      <c r="E223" s="3" t="s">
        <v>149</v>
      </c>
      <c r="F223" s="3" t="s">
        <v>49</v>
      </c>
      <c r="G223" s="4">
        <v>2.9609536180942898E-3</v>
      </c>
    </row>
    <row r="224" spans="1:7" x14ac:dyDescent="0.2">
      <c r="A224" s="3" t="s">
        <v>156</v>
      </c>
      <c r="B224" s="3">
        <v>2025</v>
      </c>
      <c r="C224" s="3" t="s">
        <v>73</v>
      </c>
      <c r="D224" s="3" t="s">
        <v>151</v>
      </c>
      <c r="E224" s="3" t="s">
        <v>57</v>
      </c>
      <c r="F224" s="3" t="s">
        <v>49</v>
      </c>
      <c r="G224" s="4">
        <v>4.5045914781547597E-2</v>
      </c>
    </row>
    <row r="225" spans="1:7" x14ac:dyDescent="0.2">
      <c r="A225" s="3" t="s">
        <v>156</v>
      </c>
      <c r="B225" s="3">
        <v>2025</v>
      </c>
      <c r="C225" s="3" t="s">
        <v>73</v>
      </c>
      <c r="D225" s="3" t="s">
        <v>256</v>
      </c>
      <c r="E225" s="3" t="s">
        <v>57</v>
      </c>
      <c r="F225" s="3" t="s">
        <v>49</v>
      </c>
      <c r="G225" s="4">
        <v>4.59348972262551E-2</v>
      </c>
    </row>
    <row r="226" spans="1:7" x14ac:dyDescent="0.2">
      <c r="A226" s="3" t="s">
        <v>157</v>
      </c>
      <c r="B226" s="3">
        <v>2025</v>
      </c>
      <c r="C226" s="3" t="s">
        <v>158</v>
      </c>
      <c r="D226" s="3" t="s">
        <v>159</v>
      </c>
      <c r="E226" s="3" t="s">
        <v>48</v>
      </c>
      <c r="F226" s="3" t="s">
        <v>49</v>
      </c>
      <c r="G226" s="4">
        <v>0.147966620649231</v>
      </c>
    </row>
    <row r="227" spans="1:7" x14ac:dyDescent="0.2">
      <c r="A227" s="3" t="s">
        <v>157</v>
      </c>
      <c r="B227" s="3">
        <v>2025</v>
      </c>
      <c r="C227" s="3" t="s">
        <v>158</v>
      </c>
      <c r="D227" s="3" t="s">
        <v>257</v>
      </c>
      <c r="E227" s="3" t="s">
        <v>48</v>
      </c>
      <c r="F227" s="3" t="s">
        <v>49</v>
      </c>
      <c r="G227" s="4">
        <v>0.14983060991939101</v>
      </c>
    </row>
    <row r="228" spans="1:7" x14ac:dyDescent="0.2">
      <c r="A228" s="3" t="s">
        <v>160</v>
      </c>
      <c r="B228" s="3">
        <v>2025</v>
      </c>
      <c r="C228" s="3" t="s">
        <v>158</v>
      </c>
      <c r="D228" s="3" t="s">
        <v>159</v>
      </c>
      <c r="E228" s="3" t="s">
        <v>51</v>
      </c>
      <c r="F228" s="3" t="s">
        <v>49</v>
      </c>
      <c r="G228" s="4">
        <v>0.121690408064106</v>
      </c>
    </row>
    <row r="229" spans="1:7" x14ac:dyDescent="0.2">
      <c r="A229" s="3" t="s">
        <v>160</v>
      </c>
      <c r="B229" s="3">
        <v>2025</v>
      </c>
      <c r="C229" s="3" t="s">
        <v>158</v>
      </c>
      <c r="D229" s="3" t="s">
        <v>257</v>
      </c>
      <c r="E229" s="3" t="s">
        <v>51</v>
      </c>
      <c r="F229" s="3" t="s">
        <v>49</v>
      </c>
      <c r="G229" s="4">
        <v>0.12189179752993599</v>
      </c>
    </row>
    <row r="230" spans="1:7" x14ac:dyDescent="0.2">
      <c r="A230" s="3" t="s">
        <v>161</v>
      </c>
      <c r="B230" s="3">
        <v>2025</v>
      </c>
      <c r="C230" s="3" t="s">
        <v>158</v>
      </c>
      <c r="D230" s="3" t="s">
        <v>159</v>
      </c>
      <c r="E230" s="3" t="s">
        <v>53</v>
      </c>
      <c r="F230" s="3" t="s">
        <v>49</v>
      </c>
      <c r="G230" s="4">
        <v>4.2884907566654598E-2</v>
      </c>
    </row>
    <row r="231" spans="1:7" x14ac:dyDescent="0.2">
      <c r="A231" s="3" t="s">
        <v>161</v>
      </c>
      <c r="B231" s="3">
        <v>2025</v>
      </c>
      <c r="C231" s="3" t="s">
        <v>158</v>
      </c>
      <c r="D231" s="3" t="s">
        <v>257</v>
      </c>
      <c r="E231" s="3" t="s">
        <v>53</v>
      </c>
      <c r="F231" s="3" t="s">
        <v>49</v>
      </c>
      <c r="G231" s="4">
        <v>4.2978656466173798E-2</v>
      </c>
    </row>
    <row r="232" spans="1:7" x14ac:dyDescent="0.2">
      <c r="A232" s="3" t="s">
        <v>162</v>
      </c>
      <c r="B232" s="3">
        <v>2025</v>
      </c>
      <c r="C232" s="3" t="s">
        <v>158</v>
      </c>
      <c r="D232" s="3" t="s">
        <v>159</v>
      </c>
      <c r="E232" s="3" t="s">
        <v>55</v>
      </c>
      <c r="F232" s="3" t="s">
        <v>49</v>
      </c>
      <c r="G232" s="4">
        <v>0.63361380831553005</v>
      </c>
    </row>
    <row r="233" spans="1:7" x14ac:dyDescent="0.2">
      <c r="A233" s="3" t="s">
        <v>162</v>
      </c>
      <c r="B233" s="3">
        <v>2025</v>
      </c>
      <c r="C233" s="3" t="s">
        <v>158</v>
      </c>
      <c r="D233" s="3" t="s">
        <v>257</v>
      </c>
      <c r="E233" s="3" t="s">
        <v>55</v>
      </c>
      <c r="F233" s="3" t="s">
        <v>49</v>
      </c>
      <c r="G233" s="4">
        <v>0.63067591054362104</v>
      </c>
    </row>
    <row r="234" spans="1:7" x14ac:dyDescent="0.2">
      <c r="A234" s="3" t="s">
        <v>163</v>
      </c>
      <c r="B234" s="3">
        <v>2025</v>
      </c>
      <c r="C234" s="3" t="s">
        <v>158</v>
      </c>
      <c r="D234" s="3" t="s">
        <v>159</v>
      </c>
      <c r="E234" s="3" t="s">
        <v>149</v>
      </c>
      <c r="F234" s="3" t="s">
        <v>49</v>
      </c>
      <c r="G234" s="4">
        <v>2.8420265152975799E-3</v>
      </c>
    </row>
    <row r="235" spans="1:7" x14ac:dyDescent="0.2">
      <c r="A235" s="3" t="s">
        <v>163</v>
      </c>
      <c r="B235" s="3">
        <v>2025</v>
      </c>
      <c r="C235" s="3" t="s">
        <v>158</v>
      </c>
      <c r="D235" s="3" t="s">
        <v>257</v>
      </c>
      <c r="E235" s="3" t="s">
        <v>149</v>
      </c>
      <c r="F235" s="3" t="s">
        <v>49</v>
      </c>
      <c r="G235" s="4">
        <v>2.8506643237249702E-3</v>
      </c>
    </row>
    <row r="236" spans="1:7" x14ac:dyDescent="0.2">
      <c r="A236" s="3" t="s">
        <v>164</v>
      </c>
      <c r="B236" s="3">
        <v>2025</v>
      </c>
      <c r="C236" s="3" t="s">
        <v>158</v>
      </c>
      <c r="D236" s="3" t="s">
        <v>159</v>
      </c>
      <c r="E236" s="3" t="s">
        <v>57</v>
      </c>
      <c r="F236" s="3" t="s">
        <v>49</v>
      </c>
      <c r="G236" s="4">
        <v>5.1002228889180198E-2</v>
      </c>
    </row>
    <row r="237" spans="1:7" x14ac:dyDescent="0.2">
      <c r="A237" s="3" t="s">
        <v>164</v>
      </c>
      <c r="B237" s="3">
        <v>2025</v>
      </c>
      <c r="C237" s="3" t="s">
        <v>158</v>
      </c>
      <c r="D237" s="3" t="s">
        <v>257</v>
      </c>
      <c r="E237" s="3" t="s">
        <v>57</v>
      </c>
      <c r="F237" s="3" t="s">
        <v>49</v>
      </c>
      <c r="G237" s="4">
        <v>5.1772361217153097E-2</v>
      </c>
    </row>
    <row r="238" spans="1:7" x14ac:dyDescent="0.2">
      <c r="A238" s="3" t="s">
        <v>165</v>
      </c>
      <c r="B238" s="3">
        <v>2030</v>
      </c>
      <c r="C238" s="3" t="s">
        <v>73</v>
      </c>
      <c r="D238" s="3" t="s">
        <v>166</v>
      </c>
      <c r="E238" s="3" t="s">
        <v>48</v>
      </c>
      <c r="F238" s="3" t="s">
        <v>49</v>
      </c>
      <c r="G238" s="4">
        <v>0.14232149110346101</v>
      </c>
    </row>
    <row r="239" spans="1:7" x14ac:dyDescent="0.2">
      <c r="A239" s="3" t="s">
        <v>165</v>
      </c>
      <c r="B239" s="3">
        <v>2030</v>
      </c>
      <c r="C239" s="3" t="s">
        <v>73</v>
      </c>
      <c r="D239" s="3" t="s">
        <v>258</v>
      </c>
      <c r="E239" s="3" t="s">
        <v>48</v>
      </c>
      <c r="F239" s="3" t="s">
        <v>49</v>
      </c>
      <c r="G239" s="4">
        <v>0.14271032870109901</v>
      </c>
    </row>
    <row r="240" spans="1:7" x14ac:dyDescent="0.2">
      <c r="A240" s="3" t="s">
        <v>167</v>
      </c>
      <c r="B240" s="3">
        <v>2030</v>
      </c>
      <c r="C240" s="3" t="s">
        <v>73</v>
      </c>
      <c r="D240" s="3" t="s">
        <v>166</v>
      </c>
      <c r="E240" s="3" t="s">
        <v>51</v>
      </c>
      <c r="F240" s="3" t="s">
        <v>49</v>
      </c>
      <c r="G240" s="4">
        <v>0.129866997905531</v>
      </c>
    </row>
    <row r="241" spans="1:7" x14ac:dyDescent="0.2">
      <c r="A241" s="3" t="s">
        <v>167</v>
      </c>
      <c r="B241" s="3">
        <v>2030</v>
      </c>
      <c r="C241" s="3" t="s">
        <v>73</v>
      </c>
      <c r="D241" s="3" t="s">
        <v>258</v>
      </c>
      <c r="E241" s="3" t="s">
        <v>51</v>
      </c>
      <c r="F241" s="3" t="s">
        <v>49</v>
      </c>
      <c r="G241" s="4">
        <v>0.13027712101156799</v>
      </c>
    </row>
    <row r="242" spans="1:7" x14ac:dyDescent="0.2">
      <c r="A242" s="3" t="s">
        <v>168</v>
      </c>
      <c r="B242" s="3">
        <v>2030</v>
      </c>
      <c r="C242" s="3" t="s">
        <v>73</v>
      </c>
      <c r="D242" s="3" t="s">
        <v>166</v>
      </c>
      <c r="E242" s="3" t="s">
        <v>53</v>
      </c>
      <c r="F242" s="3" t="s">
        <v>49</v>
      </c>
      <c r="G242" s="4">
        <v>4.4882425619916601E-2</v>
      </c>
    </row>
    <row r="243" spans="1:7" x14ac:dyDescent="0.2">
      <c r="A243" s="3" t="s">
        <v>168</v>
      </c>
      <c r="B243" s="3">
        <v>2030</v>
      </c>
      <c r="C243" s="3" t="s">
        <v>73</v>
      </c>
      <c r="D243" s="3" t="s">
        <v>258</v>
      </c>
      <c r="E243" s="3" t="s">
        <v>53</v>
      </c>
      <c r="F243" s="3" t="s">
        <v>49</v>
      </c>
      <c r="G243" s="4">
        <v>4.5901724648191901E-2</v>
      </c>
    </row>
    <row r="244" spans="1:7" x14ac:dyDescent="0.2">
      <c r="A244" s="3" t="s">
        <v>169</v>
      </c>
      <c r="B244" s="3">
        <v>2030</v>
      </c>
      <c r="C244" s="3" t="s">
        <v>73</v>
      </c>
      <c r="D244" s="3" t="s">
        <v>166</v>
      </c>
      <c r="E244" s="3" t="s">
        <v>55</v>
      </c>
      <c r="F244" s="3" t="s">
        <v>49</v>
      </c>
      <c r="G244" s="4">
        <v>0.62700279482791699</v>
      </c>
    </row>
    <row r="245" spans="1:7" x14ac:dyDescent="0.2">
      <c r="A245" s="3" t="s">
        <v>169</v>
      </c>
      <c r="B245" s="3">
        <v>2030</v>
      </c>
      <c r="C245" s="3" t="s">
        <v>73</v>
      </c>
      <c r="D245" s="3" t="s">
        <v>258</v>
      </c>
      <c r="E245" s="3" t="s">
        <v>55</v>
      </c>
      <c r="F245" s="3" t="s">
        <v>49</v>
      </c>
      <c r="G245" s="4">
        <v>0.62403449946826295</v>
      </c>
    </row>
    <row r="246" spans="1:7" x14ac:dyDescent="0.2">
      <c r="A246" s="3" t="s">
        <v>170</v>
      </c>
      <c r="B246" s="3">
        <v>2030</v>
      </c>
      <c r="C246" s="3" t="s">
        <v>73</v>
      </c>
      <c r="D246" s="3" t="s">
        <v>166</v>
      </c>
      <c r="E246" s="3" t="s">
        <v>149</v>
      </c>
      <c r="F246" s="3" t="s">
        <v>49</v>
      </c>
      <c r="G246" s="4">
        <v>3.2077753037641002E-3</v>
      </c>
    </row>
    <row r="247" spans="1:7" x14ac:dyDescent="0.2">
      <c r="A247" s="3" t="s">
        <v>170</v>
      </c>
      <c r="B247" s="3">
        <v>2030</v>
      </c>
      <c r="C247" s="3" t="s">
        <v>73</v>
      </c>
      <c r="D247" s="3" t="s">
        <v>258</v>
      </c>
      <c r="E247" s="3" t="s">
        <v>149</v>
      </c>
      <c r="F247" s="3" t="s">
        <v>49</v>
      </c>
      <c r="G247" s="4">
        <v>3.3530308992692302E-3</v>
      </c>
    </row>
    <row r="248" spans="1:7" x14ac:dyDescent="0.2">
      <c r="A248" s="3" t="s">
        <v>171</v>
      </c>
      <c r="B248" s="3">
        <v>2030</v>
      </c>
      <c r="C248" s="3" t="s">
        <v>73</v>
      </c>
      <c r="D248" s="3" t="s">
        <v>166</v>
      </c>
      <c r="E248" s="3" t="s">
        <v>57</v>
      </c>
      <c r="F248" s="3" t="s">
        <v>49</v>
      </c>
      <c r="G248" s="4">
        <v>5.2718515239410402E-2</v>
      </c>
    </row>
    <row r="249" spans="1:7" x14ac:dyDescent="0.2">
      <c r="A249" s="3" t="s">
        <v>171</v>
      </c>
      <c r="B249" s="3">
        <v>2030</v>
      </c>
      <c r="C249" s="3" t="s">
        <v>73</v>
      </c>
      <c r="D249" s="3" t="s">
        <v>258</v>
      </c>
      <c r="E249" s="3" t="s">
        <v>57</v>
      </c>
      <c r="F249" s="3" t="s">
        <v>49</v>
      </c>
      <c r="G249" s="4">
        <v>5.3723295271608497E-2</v>
      </c>
    </row>
    <row r="250" spans="1:7" x14ac:dyDescent="0.2">
      <c r="A250" s="3" t="s">
        <v>172</v>
      </c>
      <c r="B250" s="3">
        <v>2030</v>
      </c>
      <c r="C250" s="3" t="s">
        <v>158</v>
      </c>
      <c r="D250" s="3" t="s">
        <v>173</v>
      </c>
      <c r="E250" s="3" t="s">
        <v>48</v>
      </c>
      <c r="F250" s="3" t="s">
        <v>49</v>
      </c>
      <c r="G250" s="4">
        <v>0.16649501494800401</v>
      </c>
    </row>
    <row r="251" spans="1:7" x14ac:dyDescent="0.2">
      <c r="A251" s="3" t="s">
        <v>172</v>
      </c>
      <c r="B251" s="3">
        <v>2030</v>
      </c>
      <c r="C251" s="3" t="s">
        <v>158</v>
      </c>
      <c r="D251" s="3" t="s">
        <v>259</v>
      </c>
      <c r="E251" s="3" t="s">
        <v>48</v>
      </c>
      <c r="F251" s="3" t="s">
        <v>49</v>
      </c>
      <c r="G251" s="4">
        <v>0.16852091357929</v>
      </c>
    </row>
    <row r="252" spans="1:7" x14ac:dyDescent="0.2">
      <c r="A252" s="3" t="s">
        <v>174</v>
      </c>
      <c r="B252" s="3">
        <v>2030</v>
      </c>
      <c r="C252" s="3" t="s">
        <v>158</v>
      </c>
      <c r="D252" s="3" t="s">
        <v>173</v>
      </c>
      <c r="E252" s="3" t="s">
        <v>51</v>
      </c>
      <c r="F252" s="3" t="s">
        <v>49</v>
      </c>
      <c r="G252" s="4">
        <v>0.12468351714371501</v>
      </c>
    </row>
    <row r="253" spans="1:7" x14ac:dyDescent="0.2">
      <c r="A253" s="3" t="s">
        <v>174</v>
      </c>
      <c r="B253" s="3">
        <v>2030</v>
      </c>
      <c r="C253" s="3" t="s">
        <v>158</v>
      </c>
      <c r="D253" s="3" t="s">
        <v>259</v>
      </c>
      <c r="E253" s="3" t="s">
        <v>51</v>
      </c>
      <c r="F253" s="3" t="s">
        <v>49</v>
      </c>
      <c r="G253" s="4">
        <v>0.125615390308109</v>
      </c>
    </row>
    <row r="254" spans="1:7" x14ac:dyDescent="0.2">
      <c r="A254" s="3" t="s">
        <v>175</v>
      </c>
      <c r="B254" s="3">
        <v>2030</v>
      </c>
      <c r="C254" s="3" t="s">
        <v>158</v>
      </c>
      <c r="D254" s="3" t="s">
        <v>173</v>
      </c>
      <c r="E254" s="3" t="s">
        <v>53</v>
      </c>
      <c r="F254" s="3" t="s">
        <v>49</v>
      </c>
      <c r="G254" s="4">
        <v>5.4549485760059503E-2</v>
      </c>
    </row>
    <row r="255" spans="1:7" x14ac:dyDescent="0.2">
      <c r="A255" s="3" t="s">
        <v>175</v>
      </c>
      <c r="B255" s="3">
        <v>2030</v>
      </c>
      <c r="C255" s="3" t="s">
        <v>158</v>
      </c>
      <c r="D255" s="3" t="s">
        <v>259</v>
      </c>
      <c r="E255" s="3" t="s">
        <v>53</v>
      </c>
      <c r="F255" s="3" t="s">
        <v>49</v>
      </c>
      <c r="G255" s="4">
        <v>5.5338433833868397E-2</v>
      </c>
    </row>
    <row r="256" spans="1:7" x14ac:dyDescent="0.2">
      <c r="A256" s="3" t="s">
        <v>176</v>
      </c>
      <c r="B256" s="3">
        <v>2030</v>
      </c>
      <c r="C256" s="3" t="s">
        <v>158</v>
      </c>
      <c r="D256" s="3" t="s">
        <v>173</v>
      </c>
      <c r="E256" s="3" t="s">
        <v>55</v>
      </c>
      <c r="F256" s="3" t="s">
        <v>49</v>
      </c>
      <c r="G256" s="4">
        <v>0.57724327339827497</v>
      </c>
    </row>
    <row r="257" spans="1:7" x14ac:dyDescent="0.2">
      <c r="A257" s="3" t="s">
        <v>176</v>
      </c>
      <c r="B257" s="3">
        <v>2030</v>
      </c>
      <c r="C257" s="3" t="s">
        <v>158</v>
      </c>
      <c r="D257" s="3" t="s">
        <v>259</v>
      </c>
      <c r="E257" s="3" t="s">
        <v>55</v>
      </c>
      <c r="F257" s="3" t="s">
        <v>49</v>
      </c>
      <c r="G257" s="4">
        <v>0.57432434813559197</v>
      </c>
    </row>
    <row r="258" spans="1:7" x14ac:dyDescent="0.2">
      <c r="A258" s="3" t="s">
        <v>177</v>
      </c>
      <c r="B258" s="3">
        <v>2030</v>
      </c>
      <c r="C258" s="3" t="s">
        <v>158</v>
      </c>
      <c r="D258" s="3" t="s">
        <v>173</v>
      </c>
      <c r="E258" s="3" t="s">
        <v>149</v>
      </c>
      <c r="F258" s="3" t="s">
        <v>49</v>
      </c>
      <c r="G258" s="4">
        <v>3.089730935931E-3</v>
      </c>
    </row>
    <row r="259" spans="1:7" x14ac:dyDescent="0.2">
      <c r="A259" s="3" t="s">
        <v>177</v>
      </c>
      <c r="B259" s="3">
        <v>2030</v>
      </c>
      <c r="C259" s="3" t="s">
        <v>158</v>
      </c>
      <c r="D259" s="3" t="s">
        <v>259</v>
      </c>
      <c r="E259" s="3" t="s">
        <v>149</v>
      </c>
      <c r="F259" s="3" t="s">
        <v>49</v>
      </c>
      <c r="G259" s="4">
        <v>3.0342222206559701E-3</v>
      </c>
    </row>
    <row r="260" spans="1:7" x14ac:dyDescent="0.2">
      <c r="A260" s="3" t="s">
        <v>178</v>
      </c>
      <c r="B260" s="3">
        <v>2030</v>
      </c>
      <c r="C260" s="3" t="s">
        <v>158</v>
      </c>
      <c r="D260" s="3" t="s">
        <v>173</v>
      </c>
      <c r="E260" s="3" t="s">
        <v>57</v>
      </c>
      <c r="F260" s="3" t="s">
        <v>49</v>
      </c>
      <c r="G260" s="4">
        <v>7.39389778140154E-2</v>
      </c>
    </row>
    <row r="261" spans="1:7" x14ac:dyDescent="0.2">
      <c r="A261" s="3" t="s">
        <v>178</v>
      </c>
      <c r="B261" s="3">
        <v>2030</v>
      </c>
      <c r="C261" s="3" t="s">
        <v>158</v>
      </c>
      <c r="D261" s="3" t="s">
        <v>259</v>
      </c>
      <c r="E261" s="3" t="s">
        <v>57</v>
      </c>
      <c r="F261" s="3" t="s">
        <v>49</v>
      </c>
      <c r="G261" s="4">
        <v>7.3166691922484595E-2</v>
      </c>
    </row>
    <row r="262" spans="1:7" x14ac:dyDescent="0.2">
      <c r="A262" s="3" t="s">
        <v>179</v>
      </c>
      <c r="B262" s="3">
        <v>2035</v>
      </c>
      <c r="C262" s="3" t="s">
        <v>180</v>
      </c>
      <c r="D262" s="3" t="s">
        <v>181</v>
      </c>
      <c r="E262" s="3" t="s">
        <v>48</v>
      </c>
      <c r="F262" s="3" t="s">
        <v>49</v>
      </c>
      <c r="G262" s="4">
        <v>0.22586109323761799</v>
      </c>
    </row>
    <row r="263" spans="1:7" x14ac:dyDescent="0.2">
      <c r="A263" s="3" t="s">
        <v>179</v>
      </c>
      <c r="B263" s="3">
        <v>2035</v>
      </c>
      <c r="C263" s="3" t="s">
        <v>180</v>
      </c>
      <c r="D263" s="3" t="s">
        <v>260</v>
      </c>
      <c r="E263" s="3" t="s">
        <v>48</v>
      </c>
      <c r="F263" s="3" t="s">
        <v>49</v>
      </c>
      <c r="G263" s="4">
        <v>0.22870587399673301</v>
      </c>
    </row>
    <row r="264" spans="1:7" x14ac:dyDescent="0.2">
      <c r="A264" s="3" t="s">
        <v>182</v>
      </c>
      <c r="B264" s="3">
        <v>2035</v>
      </c>
      <c r="C264" s="3" t="s">
        <v>180</v>
      </c>
      <c r="D264" s="3" t="s">
        <v>181</v>
      </c>
      <c r="E264" s="3" t="s">
        <v>51</v>
      </c>
      <c r="F264" s="3" t="s">
        <v>49</v>
      </c>
      <c r="G264" s="4">
        <v>0.12375090121169401</v>
      </c>
    </row>
    <row r="265" spans="1:7" x14ac:dyDescent="0.2">
      <c r="A265" s="3" t="s">
        <v>182</v>
      </c>
      <c r="B265" s="3">
        <v>2035</v>
      </c>
      <c r="C265" s="3" t="s">
        <v>180</v>
      </c>
      <c r="D265" s="3" t="s">
        <v>260</v>
      </c>
      <c r="E265" s="3" t="s">
        <v>51</v>
      </c>
      <c r="F265" s="3" t="s">
        <v>49</v>
      </c>
      <c r="G265" s="4">
        <v>0.124593366006108</v>
      </c>
    </row>
    <row r="266" spans="1:7" x14ac:dyDescent="0.2">
      <c r="A266" s="3" t="s">
        <v>183</v>
      </c>
      <c r="B266" s="3">
        <v>2035</v>
      </c>
      <c r="C266" s="3" t="s">
        <v>180</v>
      </c>
      <c r="D266" s="3" t="s">
        <v>181</v>
      </c>
      <c r="E266" s="3" t="s">
        <v>53</v>
      </c>
      <c r="F266" s="3" t="s">
        <v>49</v>
      </c>
      <c r="G266" s="4">
        <v>6.0766863318164603E-2</v>
      </c>
    </row>
    <row r="267" spans="1:7" x14ac:dyDescent="0.2">
      <c r="A267" s="3" t="s">
        <v>183</v>
      </c>
      <c r="B267" s="3">
        <v>2035</v>
      </c>
      <c r="C267" s="3" t="s">
        <v>180</v>
      </c>
      <c r="D267" s="3" t="s">
        <v>260</v>
      </c>
      <c r="E267" s="3" t="s">
        <v>53</v>
      </c>
      <c r="F267" s="3" t="s">
        <v>49</v>
      </c>
      <c r="G267" s="4">
        <v>6.32928475033738E-2</v>
      </c>
    </row>
    <row r="268" spans="1:7" x14ac:dyDescent="0.2">
      <c r="A268" s="3" t="s">
        <v>184</v>
      </c>
      <c r="B268" s="3">
        <v>2035</v>
      </c>
      <c r="C268" s="3" t="s">
        <v>180</v>
      </c>
      <c r="D268" s="3" t="s">
        <v>181</v>
      </c>
      <c r="E268" s="3" t="s">
        <v>55</v>
      </c>
      <c r="F268" s="3" t="s">
        <v>49</v>
      </c>
      <c r="G268" s="4">
        <v>0.475560689339732</v>
      </c>
    </row>
    <row r="269" spans="1:7" x14ac:dyDescent="0.2">
      <c r="A269" s="3" t="s">
        <v>184</v>
      </c>
      <c r="B269" s="3">
        <v>2035</v>
      </c>
      <c r="C269" s="3" t="s">
        <v>180</v>
      </c>
      <c r="D269" s="3" t="s">
        <v>260</v>
      </c>
      <c r="E269" s="3" t="s">
        <v>55</v>
      </c>
      <c r="F269" s="3" t="s">
        <v>49</v>
      </c>
      <c r="G269" s="4">
        <v>0.46735918744228999</v>
      </c>
    </row>
    <row r="270" spans="1:7" x14ac:dyDescent="0.2">
      <c r="A270" s="3" t="s">
        <v>185</v>
      </c>
      <c r="B270" s="3">
        <v>2035</v>
      </c>
      <c r="C270" s="3" t="s">
        <v>180</v>
      </c>
      <c r="D270" s="3" t="s">
        <v>181</v>
      </c>
      <c r="E270" s="3" t="s">
        <v>149</v>
      </c>
      <c r="F270" s="3" t="s">
        <v>49</v>
      </c>
      <c r="G270" s="4">
        <v>3.4381710635460801E-3</v>
      </c>
    </row>
    <row r="271" spans="1:7" x14ac:dyDescent="0.2">
      <c r="A271" s="3" t="s">
        <v>185</v>
      </c>
      <c r="B271" s="3">
        <v>2035</v>
      </c>
      <c r="C271" s="3" t="s">
        <v>180</v>
      </c>
      <c r="D271" s="3" t="s">
        <v>260</v>
      </c>
      <c r="E271" s="3" t="s">
        <v>149</v>
      </c>
      <c r="F271" s="3" t="s">
        <v>49</v>
      </c>
      <c r="G271" s="4">
        <v>3.5655941473116E-3</v>
      </c>
    </row>
    <row r="272" spans="1:7" x14ac:dyDescent="0.2">
      <c r="A272" s="3" t="s">
        <v>186</v>
      </c>
      <c r="B272" s="3">
        <v>2035</v>
      </c>
      <c r="C272" s="3" t="s">
        <v>180</v>
      </c>
      <c r="D272" s="3" t="s">
        <v>181</v>
      </c>
      <c r="E272" s="3" t="s">
        <v>57</v>
      </c>
      <c r="F272" s="3" t="s">
        <v>49</v>
      </c>
      <c r="G272" s="4">
        <v>0.11062228182924699</v>
      </c>
    </row>
    <row r="273" spans="1:7" x14ac:dyDescent="0.2">
      <c r="A273" s="3" t="s">
        <v>186</v>
      </c>
      <c r="B273" s="3">
        <v>2035</v>
      </c>
      <c r="C273" s="3" t="s">
        <v>180</v>
      </c>
      <c r="D273" s="3" t="s">
        <v>260</v>
      </c>
      <c r="E273" s="3" t="s">
        <v>57</v>
      </c>
      <c r="F273" s="3" t="s">
        <v>49</v>
      </c>
      <c r="G273" s="4">
        <v>0.11248313090418401</v>
      </c>
    </row>
    <row r="274" spans="1:7" x14ac:dyDescent="0.2">
      <c r="A274" s="3" t="s">
        <v>187</v>
      </c>
      <c r="B274" s="3">
        <v>2035</v>
      </c>
      <c r="C274" s="3" t="s">
        <v>188</v>
      </c>
      <c r="D274" s="3" t="s">
        <v>189</v>
      </c>
      <c r="E274" s="3" t="s">
        <v>48</v>
      </c>
      <c r="F274" s="3" t="s">
        <v>49</v>
      </c>
      <c r="G274" s="4">
        <v>0.24842805126477699</v>
      </c>
    </row>
    <row r="275" spans="1:7" x14ac:dyDescent="0.2">
      <c r="A275" s="3" t="s">
        <v>187</v>
      </c>
      <c r="B275" s="3">
        <v>2035</v>
      </c>
      <c r="C275" s="3" t="s">
        <v>188</v>
      </c>
      <c r="D275" s="3" t="s">
        <v>261</v>
      </c>
      <c r="E275" s="3" t="s">
        <v>48</v>
      </c>
      <c r="F275" s="3" t="s">
        <v>49</v>
      </c>
      <c r="G275" s="4">
        <v>0.248224285293251</v>
      </c>
    </row>
    <row r="276" spans="1:7" x14ac:dyDescent="0.2">
      <c r="A276" s="3" t="s">
        <v>190</v>
      </c>
      <c r="B276" s="3">
        <v>2035</v>
      </c>
      <c r="C276" s="3" t="s">
        <v>188</v>
      </c>
      <c r="D276" s="3" t="s">
        <v>189</v>
      </c>
      <c r="E276" s="3" t="s">
        <v>51</v>
      </c>
      <c r="F276" s="3" t="s">
        <v>49</v>
      </c>
      <c r="G276" s="4">
        <v>0.119949312673436</v>
      </c>
    </row>
    <row r="277" spans="1:7" x14ac:dyDescent="0.2">
      <c r="A277" s="3" t="s">
        <v>190</v>
      </c>
      <c r="B277" s="3">
        <v>2035</v>
      </c>
      <c r="C277" s="3" t="s">
        <v>188</v>
      </c>
      <c r="D277" s="3" t="s">
        <v>261</v>
      </c>
      <c r="E277" s="3" t="s">
        <v>51</v>
      </c>
      <c r="F277" s="3" t="s">
        <v>49</v>
      </c>
      <c r="G277" s="4">
        <v>0.12110595343354</v>
      </c>
    </row>
    <row r="278" spans="1:7" x14ac:dyDescent="0.2">
      <c r="A278" s="3" t="s">
        <v>191</v>
      </c>
      <c r="B278" s="3">
        <v>2035</v>
      </c>
      <c r="C278" s="3" t="s">
        <v>188</v>
      </c>
      <c r="D278" s="3" t="s">
        <v>189</v>
      </c>
      <c r="E278" s="3" t="s">
        <v>53</v>
      </c>
      <c r="F278" s="3" t="s">
        <v>49</v>
      </c>
      <c r="G278" s="4">
        <v>5.9349084901271998E-2</v>
      </c>
    </row>
    <row r="279" spans="1:7" x14ac:dyDescent="0.2">
      <c r="A279" s="3" t="s">
        <v>191</v>
      </c>
      <c r="B279" s="3">
        <v>2035</v>
      </c>
      <c r="C279" s="3" t="s">
        <v>188</v>
      </c>
      <c r="D279" s="3" t="s">
        <v>261</v>
      </c>
      <c r="E279" s="3" t="s">
        <v>53</v>
      </c>
      <c r="F279" s="3" t="s">
        <v>49</v>
      </c>
      <c r="G279" s="4">
        <v>5.9935897435897403E-2</v>
      </c>
    </row>
    <row r="280" spans="1:7" x14ac:dyDescent="0.2">
      <c r="A280" s="3" t="s">
        <v>192</v>
      </c>
      <c r="B280" s="3">
        <v>2035</v>
      </c>
      <c r="C280" s="3" t="s">
        <v>188</v>
      </c>
      <c r="D280" s="3" t="s">
        <v>189</v>
      </c>
      <c r="E280" s="3" t="s">
        <v>55</v>
      </c>
      <c r="F280" s="3" t="s">
        <v>49</v>
      </c>
      <c r="G280" s="4">
        <v>0.46633142453844101</v>
      </c>
    </row>
    <row r="281" spans="1:7" x14ac:dyDescent="0.2">
      <c r="A281" s="3" t="s">
        <v>192</v>
      </c>
      <c r="B281" s="3">
        <v>2035</v>
      </c>
      <c r="C281" s="3" t="s">
        <v>188</v>
      </c>
      <c r="D281" s="3" t="s">
        <v>261</v>
      </c>
      <c r="E281" s="3" t="s">
        <v>55</v>
      </c>
      <c r="F281" s="3" t="s">
        <v>49</v>
      </c>
      <c r="G281" s="4">
        <v>0.4644783377542</v>
      </c>
    </row>
    <row r="282" spans="1:7" x14ac:dyDescent="0.2">
      <c r="A282" s="3" t="s">
        <v>193</v>
      </c>
      <c r="B282" s="3">
        <v>2035</v>
      </c>
      <c r="C282" s="3" t="s">
        <v>188</v>
      </c>
      <c r="D282" s="3" t="s">
        <v>189</v>
      </c>
      <c r="E282" s="3" t="s">
        <v>149</v>
      </c>
      <c r="F282" s="3" t="s">
        <v>49</v>
      </c>
      <c r="G282" s="4">
        <v>2.99151468488844E-3</v>
      </c>
    </row>
    <row r="283" spans="1:7" x14ac:dyDescent="0.2">
      <c r="A283" s="3" t="s">
        <v>193</v>
      </c>
      <c r="B283" s="3">
        <v>2035</v>
      </c>
      <c r="C283" s="3" t="s">
        <v>188</v>
      </c>
      <c r="D283" s="3" t="s">
        <v>261</v>
      </c>
      <c r="E283" s="3" t="s">
        <v>149</v>
      </c>
      <c r="F283" s="3" t="s">
        <v>49</v>
      </c>
      <c r="G283" s="4">
        <v>3.1130268199233702E-3</v>
      </c>
    </row>
    <row r="284" spans="1:7" x14ac:dyDescent="0.2">
      <c r="A284" s="3" t="s">
        <v>194</v>
      </c>
      <c r="B284" s="3">
        <v>2035</v>
      </c>
      <c r="C284" s="3" t="s">
        <v>188</v>
      </c>
      <c r="D284" s="3" t="s">
        <v>189</v>
      </c>
      <c r="E284" s="3" t="s">
        <v>57</v>
      </c>
      <c r="F284" s="3" t="s">
        <v>49</v>
      </c>
      <c r="G284" s="4">
        <v>0.10295061193718601</v>
      </c>
    </row>
    <row r="285" spans="1:7" x14ac:dyDescent="0.2">
      <c r="A285" s="3" t="s">
        <v>194</v>
      </c>
      <c r="B285" s="3">
        <v>2035</v>
      </c>
      <c r="C285" s="3" t="s">
        <v>188</v>
      </c>
      <c r="D285" s="3" t="s">
        <v>261</v>
      </c>
      <c r="E285" s="3" t="s">
        <v>57</v>
      </c>
      <c r="F285" s="3" t="s">
        <v>49</v>
      </c>
      <c r="G285" s="4">
        <v>0.103142499263189</v>
      </c>
    </row>
    <row r="286" spans="1:7" x14ac:dyDescent="0.2">
      <c r="A286" s="3" t="s">
        <v>195</v>
      </c>
      <c r="B286" s="3">
        <v>2035</v>
      </c>
      <c r="C286" s="3" t="s">
        <v>196</v>
      </c>
      <c r="D286" s="3" t="s">
        <v>197</v>
      </c>
      <c r="E286" s="3" t="s">
        <v>48</v>
      </c>
      <c r="F286" s="3" t="s">
        <v>49</v>
      </c>
      <c r="G286" s="4">
        <v>0.15974369392013299</v>
      </c>
    </row>
    <row r="287" spans="1:7" x14ac:dyDescent="0.2">
      <c r="A287" s="3" t="s">
        <v>195</v>
      </c>
      <c r="B287" s="3">
        <v>2035</v>
      </c>
      <c r="C287" s="3" t="s">
        <v>196</v>
      </c>
      <c r="D287" s="3" t="s">
        <v>262</v>
      </c>
      <c r="E287" s="3" t="s">
        <v>48</v>
      </c>
      <c r="F287" s="3" t="s">
        <v>49</v>
      </c>
      <c r="G287" s="4">
        <v>0.15889975984163601</v>
      </c>
    </row>
    <row r="288" spans="1:7" x14ac:dyDescent="0.2">
      <c r="A288" s="3" t="s">
        <v>198</v>
      </c>
      <c r="B288" s="3">
        <v>2035</v>
      </c>
      <c r="C288" s="3" t="s">
        <v>196</v>
      </c>
      <c r="D288" s="3" t="s">
        <v>197</v>
      </c>
      <c r="E288" s="3" t="s">
        <v>51</v>
      </c>
      <c r="F288" s="3" t="s">
        <v>49</v>
      </c>
      <c r="G288" s="4">
        <v>0.116319026009352</v>
      </c>
    </row>
    <row r="289" spans="1:7" x14ac:dyDescent="0.2">
      <c r="A289" s="3" t="s">
        <v>198</v>
      </c>
      <c r="B289" s="3">
        <v>2035</v>
      </c>
      <c r="C289" s="3" t="s">
        <v>196</v>
      </c>
      <c r="D289" s="3" t="s">
        <v>262</v>
      </c>
      <c r="E289" s="3" t="s">
        <v>51</v>
      </c>
      <c r="F289" s="3" t="s">
        <v>49</v>
      </c>
      <c r="G289" s="4">
        <v>0.115413343694419</v>
      </c>
    </row>
    <row r="290" spans="1:7" x14ac:dyDescent="0.2">
      <c r="A290" s="3" t="s">
        <v>199</v>
      </c>
      <c r="B290" s="3">
        <v>2035</v>
      </c>
      <c r="C290" s="3" t="s">
        <v>196</v>
      </c>
      <c r="D290" s="3" t="s">
        <v>197</v>
      </c>
      <c r="E290" s="3" t="s">
        <v>53</v>
      </c>
      <c r="F290" s="3" t="s">
        <v>49</v>
      </c>
      <c r="G290" s="4">
        <v>4.2980505037289E-2</v>
      </c>
    </row>
    <row r="291" spans="1:7" x14ac:dyDescent="0.2">
      <c r="A291" s="3" t="s">
        <v>199</v>
      </c>
      <c r="B291" s="3">
        <v>2035</v>
      </c>
      <c r="C291" s="3" t="s">
        <v>196</v>
      </c>
      <c r="D291" s="3" t="s">
        <v>262</v>
      </c>
      <c r="E291" s="3" t="s">
        <v>53</v>
      </c>
      <c r="F291" s="3" t="s">
        <v>49</v>
      </c>
      <c r="G291" s="4">
        <v>4.4404176142929401E-2</v>
      </c>
    </row>
    <row r="292" spans="1:7" x14ac:dyDescent="0.2">
      <c r="A292" s="3" t="s">
        <v>200</v>
      </c>
      <c r="B292" s="3">
        <v>2035</v>
      </c>
      <c r="C292" s="3" t="s">
        <v>196</v>
      </c>
      <c r="D292" s="3" t="s">
        <v>197</v>
      </c>
      <c r="E292" s="3" t="s">
        <v>55</v>
      </c>
      <c r="F292" s="3" t="s">
        <v>49</v>
      </c>
      <c r="G292" s="4">
        <v>0.60978397845982202</v>
      </c>
    </row>
    <row r="293" spans="1:7" x14ac:dyDescent="0.2">
      <c r="A293" s="3" t="s">
        <v>200</v>
      </c>
      <c r="B293" s="3">
        <v>2035</v>
      </c>
      <c r="C293" s="3" t="s">
        <v>196</v>
      </c>
      <c r="D293" s="3" t="s">
        <v>262</v>
      </c>
      <c r="E293" s="3" t="s">
        <v>55</v>
      </c>
      <c r="F293" s="3" t="s">
        <v>49</v>
      </c>
      <c r="G293" s="4">
        <v>0.61081951948230295</v>
      </c>
    </row>
    <row r="294" spans="1:7" x14ac:dyDescent="0.2">
      <c r="A294" s="3" t="s">
        <v>201</v>
      </c>
      <c r="B294" s="3">
        <v>2035</v>
      </c>
      <c r="C294" s="3" t="s">
        <v>196</v>
      </c>
      <c r="D294" s="3" t="s">
        <v>197</v>
      </c>
      <c r="E294" s="3" t="s">
        <v>149</v>
      </c>
      <c r="F294" s="3" t="s">
        <v>49</v>
      </c>
      <c r="G294" s="4">
        <v>3.1676732063050501E-3</v>
      </c>
    </row>
    <row r="295" spans="1:7" x14ac:dyDescent="0.2">
      <c r="A295" s="3" t="s">
        <v>201</v>
      </c>
      <c r="B295" s="3">
        <v>2035</v>
      </c>
      <c r="C295" s="3" t="s">
        <v>196</v>
      </c>
      <c r="D295" s="3" t="s">
        <v>262</v>
      </c>
      <c r="E295" s="3" t="s">
        <v>149</v>
      </c>
      <c r="F295" s="3" t="s">
        <v>49</v>
      </c>
      <c r="G295" s="4">
        <v>3.0580834893636998E-3</v>
      </c>
    </row>
    <row r="296" spans="1:7" x14ac:dyDescent="0.2">
      <c r="A296" s="3" t="s">
        <v>202</v>
      </c>
      <c r="B296" s="3">
        <v>2035</v>
      </c>
      <c r="C296" s="3" t="s">
        <v>196</v>
      </c>
      <c r="D296" s="3" t="s">
        <v>197</v>
      </c>
      <c r="E296" s="3" t="s">
        <v>57</v>
      </c>
      <c r="F296" s="3" t="s">
        <v>49</v>
      </c>
      <c r="G296" s="4">
        <v>6.8005123367098894E-2</v>
      </c>
    </row>
    <row r="297" spans="1:7" x14ac:dyDescent="0.2">
      <c r="A297" s="3" t="s">
        <v>202</v>
      </c>
      <c r="B297" s="3">
        <v>2035</v>
      </c>
      <c r="C297" s="3" t="s">
        <v>196</v>
      </c>
      <c r="D297" s="3" t="s">
        <v>262</v>
      </c>
      <c r="E297" s="3" t="s">
        <v>57</v>
      </c>
      <c r="F297" s="3" t="s">
        <v>49</v>
      </c>
      <c r="G297" s="4">
        <v>6.7405117349348398E-2</v>
      </c>
    </row>
    <row r="298" spans="1:7" x14ac:dyDescent="0.2">
      <c r="A298" s="3" t="s">
        <v>104</v>
      </c>
      <c r="B298" s="3">
        <v>2035</v>
      </c>
      <c r="C298" s="3" t="s">
        <v>73</v>
      </c>
      <c r="D298" s="3" t="s">
        <v>204</v>
      </c>
      <c r="E298" s="3" t="s">
        <v>48</v>
      </c>
      <c r="F298" s="3" t="s">
        <v>49</v>
      </c>
      <c r="G298" s="4">
        <v>0.16332735513334701</v>
      </c>
    </row>
    <row r="299" spans="1:7" x14ac:dyDescent="0.2">
      <c r="A299" s="3" t="s">
        <v>104</v>
      </c>
      <c r="B299" s="3">
        <v>2035</v>
      </c>
      <c r="C299" s="3" t="s">
        <v>73</v>
      </c>
      <c r="D299" s="3" t="s">
        <v>263</v>
      </c>
      <c r="E299" s="3" t="s">
        <v>48</v>
      </c>
      <c r="F299" s="3" t="s">
        <v>49</v>
      </c>
      <c r="G299" s="4">
        <v>0.16394326832317899</v>
      </c>
    </row>
    <row r="300" spans="1:7" x14ac:dyDescent="0.2">
      <c r="A300" s="3" t="s">
        <v>106</v>
      </c>
      <c r="B300" s="3">
        <v>2035</v>
      </c>
      <c r="C300" s="3" t="s">
        <v>73</v>
      </c>
      <c r="D300" s="3" t="s">
        <v>204</v>
      </c>
      <c r="E300" s="3" t="s">
        <v>51</v>
      </c>
      <c r="F300" s="3" t="s">
        <v>49</v>
      </c>
      <c r="G300" s="4">
        <v>0.12931757433750299</v>
      </c>
    </row>
    <row r="301" spans="1:7" x14ac:dyDescent="0.2">
      <c r="A301" s="3" t="s">
        <v>106</v>
      </c>
      <c r="B301" s="3">
        <v>2035</v>
      </c>
      <c r="C301" s="3" t="s">
        <v>73</v>
      </c>
      <c r="D301" s="3" t="s">
        <v>263</v>
      </c>
      <c r="E301" s="3" t="s">
        <v>51</v>
      </c>
      <c r="F301" s="3" t="s">
        <v>49</v>
      </c>
      <c r="G301" s="4">
        <v>0.12966890177378401</v>
      </c>
    </row>
    <row r="302" spans="1:7" x14ac:dyDescent="0.2">
      <c r="A302" s="3" t="s">
        <v>107</v>
      </c>
      <c r="B302" s="3">
        <v>2035</v>
      </c>
      <c r="C302" s="3" t="s">
        <v>73</v>
      </c>
      <c r="D302" s="3" t="s">
        <v>204</v>
      </c>
      <c r="E302" s="3" t="s">
        <v>53</v>
      </c>
      <c r="F302" s="3" t="s">
        <v>49</v>
      </c>
      <c r="G302" s="4">
        <v>4.7201605633537397E-2</v>
      </c>
    </row>
    <row r="303" spans="1:7" x14ac:dyDescent="0.2">
      <c r="A303" s="3" t="s">
        <v>107</v>
      </c>
      <c r="B303" s="3">
        <v>2035</v>
      </c>
      <c r="C303" s="3" t="s">
        <v>73</v>
      </c>
      <c r="D303" s="3" t="s">
        <v>263</v>
      </c>
      <c r="E303" s="3" t="s">
        <v>53</v>
      </c>
      <c r="F303" s="3" t="s">
        <v>49</v>
      </c>
      <c r="G303" s="4">
        <v>4.6802407541341302E-2</v>
      </c>
    </row>
    <row r="304" spans="1:7" x14ac:dyDescent="0.2">
      <c r="A304" s="3" t="s">
        <v>108</v>
      </c>
      <c r="B304" s="3">
        <v>2035</v>
      </c>
      <c r="C304" s="3" t="s">
        <v>73</v>
      </c>
      <c r="D304" s="3" t="s">
        <v>204</v>
      </c>
      <c r="E304" s="3" t="s">
        <v>55</v>
      </c>
      <c r="F304" s="3" t="s">
        <v>49</v>
      </c>
      <c r="G304" s="4">
        <v>0.59719076949170602</v>
      </c>
    </row>
    <row r="305" spans="1:7" x14ac:dyDescent="0.2">
      <c r="A305" s="3" t="s">
        <v>108</v>
      </c>
      <c r="B305" s="3">
        <v>2035</v>
      </c>
      <c r="C305" s="3" t="s">
        <v>73</v>
      </c>
      <c r="D305" s="3" t="s">
        <v>263</v>
      </c>
      <c r="E305" s="3" t="s">
        <v>55</v>
      </c>
      <c r="F305" s="3" t="s">
        <v>49</v>
      </c>
      <c r="G305" s="4">
        <v>0.59597680718830104</v>
      </c>
    </row>
    <row r="306" spans="1:7" x14ac:dyDescent="0.2">
      <c r="A306" s="3" t="s">
        <v>205</v>
      </c>
      <c r="B306" s="3">
        <v>2035</v>
      </c>
      <c r="C306" s="3" t="s">
        <v>73</v>
      </c>
      <c r="D306" s="3" t="s">
        <v>204</v>
      </c>
      <c r="E306" s="3" t="s">
        <v>149</v>
      </c>
      <c r="F306" s="3" t="s">
        <v>49</v>
      </c>
      <c r="G306" s="4">
        <v>3.4047471723951598E-3</v>
      </c>
    </row>
    <row r="307" spans="1:7" x14ac:dyDescent="0.2">
      <c r="A307" s="3" t="s">
        <v>205</v>
      </c>
      <c r="B307" s="3">
        <v>2035</v>
      </c>
      <c r="C307" s="3" t="s">
        <v>73</v>
      </c>
      <c r="D307" s="3" t="s">
        <v>263</v>
      </c>
      <c r="E307" s="3" t="s">
        <v>149</v>
      </c>
      <c r="F307" s="3" t="s">
        <v>49</v>
      </c>
      <c r="G307" s="4">
        <v>3.2821751228900302E-3</v>
      </c>
    </row>
    <row r="308" spans="1:7" x14ac:dyDescent="0.2">
      <c r="A308" s="3" t="s">
        <v>109</v>
      </c>
      <c r="B308" s="3">
        <v>2035</v>
      </c>
      <c r="C308" s="3" t="s">
        <v>73</v>
      </c>
      <c r="D308" s="3" t="s">
        <v>204</v>
      </c>
      <c r="E308" s="3" t="s">
        <v>57</v>
      </c>
      <c r="F308" s="3" t="s">
        <v>49</v>
      </c>
      <c r="G308" s="4">
        <v>5.9557948231510199E-2</v>
      </c>
    </row>
    <row r="309" spans="1:7" x14ac:dyDescent="0.2">
      <c r="A309" s="3" t="s">
        <v>109</v>
      </c>
      <c r="B309" s="3">
        <v>2035</v>
      </c>
      <c r="C309" s="3" t="s">
        <v>73</v>
      </c>
      <c r="D309" s="3" t="s">
        <v>263</v>
      </c>
      <c r="E309" s="3" t="s">
        <v>57</v>
      </c>
      <c r="F309" s="3" t="s">
        <v>49</v>
      </c>
      <c r="G309" s="4">
        <v>6.0326440050504401E-2</v>
      </c>
    </row>
    <row r="310" spans="1:7" x14ac:dyDescent="0.2">
      <c r="A310" s="3" t="s">
        <v>206</v>
      </c>
      <c r="B310" s="3">
        <v>2035</v>
      </c>
      <c r="C310" s="3" t="s">
        <v>158</v>
      </c>
      <c r="D310" s="3" t="s">
        <v>209</v>
      </c>
      <c r="E310" s="3" t="s">
        <v>48</v>
      </c>
      <c r="F310" s="3" t="s">
        <v>49</v>
      </c>
      <c r="G310" s="4">
        <v>0.24078611999788199</v>
      </c>
    </row>
    <row r="311" spans="1:7" x14ac:dyDescent="0.2">
      <c r="A311" s="3" t="s">
        <v>206</v>
      </c>
      <c r="B311" s="3">
        <v>2035</v>
      </c>
      <c r="C311" s="3" t="s">
        <v>158</v>
      </c>
      <c r="D311" s="3" t="s">
        <v>264</v>
      </c>
      <c r="E311" s="3" t="s">
        <v>48</v>
      </c>
      <c r="F311" s="3" t="s">
        <v>49</v>
      </c>
      <c r="G311" s="4">
        <v>0.240144559146479</v>
      </c>
    </row>
    <row r="312" spans="1:7" x14ac:dyDescent="0.2">
      <c r="A312" s="3" t="s">
        <v>210</v>
      </c>
      <c r="B312" s="3">
        <v>2035</v>
      </c>
      <c r="C312" s="3" t="s">
        <v>158</v>
      </c>
      <c r="D312" s="3" t="s">
        <v>209</v>
      </c>
      <c r="E312" s="3" t="s">
        <v>51</v>
      </c>
      <c r="F312" s="3" t="s">
        <v>49</v>
      </c>
      <c r="G312" s="4">
        <v>0.124482865548824</v>
      </c>
    </row>
    <row r="313" spans="1:7" x14ac:dyDescent="0.2">
      <c r="A313" s="3" t="s">
        <v>210</v>
      </c>
      <c r="B313" s="3">
        <v>2035</v>
      </c>
      <c r="C313" s="3" t="s">
        <v>158</v>
      </c>
      <c r="D313" s="3" t="s">
        <v>264</v>
      </c>
      <c r="E313" s="3" t="s">
        <v>51</v>
      </c>
      <c r="F313" s="3" t="s">
        <v>49</v>
      </c>
      <c r="G313" s="4">
        <v>0.125513997682904</v>
      </c>
    </row>
    <row r="314" spans="1:7" x14ac:dyDescent="0.2">
      <c r="A314" s="3" t="s">
        <v>211</v>
      </c>
      <c r="B314" s="3">
        <v>2035</v>
      </c>
      <c r="C314" s="3" t="s">
        <v>158</v>
      </c>
      <c r="D314" s="3" t="s">
        <v>209</v>
      </c>
      <c r="E314" s="3" t="s">
        <v>53</v>
      </c>
      <c r="F314" s="3" t="s">
        <v>49</v>
      </c>
      <c r="G314" s="4">
        <v>6.4049039850551007E-2</v>
      </c>
    </row>
    <row r="315" spans="1:7" x14ac:dyDescent="0.2">
      <c r="A315" s="3" t="s">
        <v>211</v>
      </c>
      <c r="B315" s="3">
        <v>2035</v>
      </c>
      <c r="C315" s="3" t="s">
        <v>158</v>
      </c>
      <c r="D315" s="3" t="s">
        <v>264</v>
      </c>
      <c r="E315" s="3" t="s">
        <v>53</v>
      </c>
      <c r="F315" s="3" t="s">
        <v>49</v>
      </c>
      <c r="G315" s="4">
        <v>6.4204319482630404E-2</v>
      </c>
    </row>
    <row r="316" spans="1:7" x14ac:dyDescent="0.2">
      <c r="A316" s="3" t="s">
        <v>212</v>
      </c>
      <c r="B316" s="3">
        <v>2035</v>
      </c>
      <c r="C316" s="3" t="s">
        <v>158</v>
      </c>
      <c r="D316" s="3" t="s">
        <v>209</v>
      </c>
      <c r="E316" s="3" t="s">
        <v>55</v>
      </c>
      <c r="F316" s="3" t="s">
        <v>49</v>
      </c>
      <c r="G316" s="4">
        <v>0.468170232719957</v>
      </c>
    </row>
    <row r="317" spans="1:7" x14ac:dyDescent="0.2">
      <c r="A317" s="3" t="s">
        <v>212</v>
      </c>
      <c r="B317" s="3">
        <v>2035</v>
      </c>
      <c r="C317" s="3" t="s">
        <v>158</v>
      </c>
      <c r="D317" s="3" t="s">
        <v>264</v>
      </c>
      <c r="E317" s="3" t="s">
        <v>55</v>
      </c>
      <c r="F317" s="3" t="s">
        <v>49</v>
      </c>
      <c r="G317" s="4">
        <v>0.46769033909149099</v>
      </c>
    </row>
    <row r="318" spans="1:7" x14ac:dyDescent="0.2">
      <c r="A318" s="3" t="s">
        <v>213</v>
      </c>
      <c r="B318" s="3">
        <v>2035</v>
      </c>
      <c r="C318" s="3" t="s">
        <v>158</v>
      </c>
      <c r="D318" s="3" t="s">
        <v>209</v>
      </c>
      <c r="E318" s="3" t="s">
        <v>149</v>
      </c>
      <c r="F318" s="3" t="s">
        <v>49</v>
      </c>
      <c r="G318" s="4">
        <v>3.1689847903856498E-3</v>
      </c>
    </row>
    <row r="319" spans="1:7" x14ac:dyDescent="0.2">
      <c r="A319" s="3" t="s">
        <v>213</v>
      </c>
      <c r="B319" s="3">
        <v>2035</v>
      </c>
      <c r="C319" s="3" t="s">
        <v>158</v>
      </c>
      <c r="D319" s="3" t="s">
        <v>264</v>
      </c>
      <c r="E319" s="3" t="s">
        <v>149</v>
      </c>
      <c r="F319" s="3" t="s">
        <v>49</v>
      </c>
      <c r="G319" s="4">
        <v>2.83239093219899E-3</v>
      </c>
    </row>
    <row r="320" spans="1:7" x14ac:dyDescent="0.2">
      <c r="A320" s="3" t="s">
        <v>214</v>
      </c>
      <c r="B320" s="3">
        <v>2035</v>
      </c>
      <c r="C320" s="3" t="s">
        <v>158</v>
      </c>
      <c r="D320" s="3" t="s">
        <v>209</v>
      </c>
      <c r="E320" s="3" t="s">
        <v>57</v>
      </c>
      <c r="F320" s="3" t="s">
        <v>49</v>
      </c>
      <c r="G320" s="4">
        <v>9.9342757092399703E-2</v>
      </c>
    </row>
    <row r="321" spans="1:7" x14ac:dyDescent="0.2">
      <c r="A321" s="3" t="s">
        <v>214</v>
      </c>
      <c r="B321" s="3">
        <v>2035</v>
      </c>
      <c r="C321" s="3" t="s">
        <v>158</v>
      </c>
      <c r="D321" s="3" t="s">
        <v>264</v>
      </c>
      <c r="E321" s="3" t="s">
        <v>57</v>
      </c>
      <c r="F321" s="3" t="s">
        <v>49</v>
      </c>
      <c r="G321" s="4">
        <v>9.9614393664297696E-2</v>
      </c>
    </row>
    <row r="322" spans="1:7" x14ac:dyDescent="0.2">
      <c r="A322" s="3" t="s">
        <v>134</v>
      </c>
      <c r="B322" s="3">
        <v>2040</v>
      </c>
      <c r="C322" s="3" t="s">
        <v>73</v>
      </c>
      <c r="D322" s="3" t="s">
        <v>215</v>
      </c>
      <c r="E322" s="3" t="s">
        <v>48</v>
      </c>
      <c r="F322" s="3" t="s">
        <v>49</v>
      </c>
      <c r="G322" s="4">
        <v>0.17689508155797701</v>
      </c>
    </row>
    <row r="323" spans="1:7" x14ac:dyDescent="0.2">
      <c r="A323" s="3" t="s">
        <v>134</v>
      </c>
      <c r="B323" s="3">
        <v>2040</v>
      </c>
      <c r="C323" s="3" t="s">
        <v>73</v>
      </c>
      <c r="D323" s="3" t="s">
        <v>265</v>
      </c>
      <c r="E323" s="3" t="s">
        <v>48</v>
      </c>
      <c r="F323" s="3" t="s">
        <v>49</v>
      </c>
      <c r="G323" s="4">
        <v>0.17747751179162899</v>
      </c>
    </row>
    <row r="324" spans="1:7" x14ac:dyDescent="0.2">
      <c r="A324" s="3" t="s">
        <v>136</v>
      </c>
      <c r="B324" s="3">
        <v>2040</v>
      </c>
      <c r="C324" s="3" t="s">
        <v>73</v>
      </c>
      <c r="D324" s="3" t="s">
        <v>215</v>
      </c>
      <c r="E324" s="3" t="s">
        <v>51</v>
      </c>
      <c r="F324" s="3" t="s">
        <v>49</v>
      </c>
      <c r="G324" s="4">
        <v>0.119154135708796</v>
      </c>
    </row>
    <row r="325" spans="1:7" x14ac:dyDescent="0.2">
      <c r="A325" s="3" t="s">
        <v>136</v>
      </c>
      <c r="B325" s="3">
        <v>2040</v>
      </c>
      <c r="C325" s="3" t="s">
        <v>73</v>
      </c>
      <c r="D325" s="3" t="s">
        <v>265</v>
      </c>
      <c r="E325" s="3" t="s">
        <v>51</v>
      </c>
      <c r="F325" s="3" t="s">
        <v>49</v>
      </c>
      <c r="G325" s="4">
        <v>0.12058250331689201</v>
      </c>
    </row>
    <row r="326" spans="1:7" x14ac:dyDescent="0.2">
      <c r="A326" s="3" t="s">
        <v>137</v>
      </c>
      <c r="B326" s="3">
        <v>2040</v>
      </c>
      <c r="C326" s="3" t="s">
        <v>73</v>
      </c>
      <c r="D326" s="3" t="s">
        <v>215</v>
      </c>
      <c r="E326" s="3" t="s">
        <v>53</v>
      </c>
      <c r="F326" s="3" t="s">
        <v>49</v>
      </c>
      <c r="G326" s="4">
        <v>4.2779343463208601E-2</v>
      </c>
    </row>
    <row r="327" spans="1:7" x14ac:dyDescent="0.2">
      <c r="A327" s="3" t="s">
        <v>137</v>
      </c>
      <c r="B327" s="3">
        <v>2040</v>
      </c>
      <c r="C327" s="3" t="s">
        <v>73</v>
      </c>
      <c r="D327" s="3" t="s">
        <v>265</v>
      </c>
      <c r="E327" s="3" t="s">
        <v>53</v>
      </c>
      <c r="F327" s="3" t="s">
        <v>49</v>
      </c>
      <c r="G327" s="4">
        <v>4.3148158728345001E-2</v>
      </c>
    </row>
    <row r="328" spans="1:7" x14ac:dyDescent="0.2">
      <c r="A328" s="3" t="s">
        <v>138</v>
      </c>
      <c r="B328" s="3">
        <v>2040</v>
      </c>
      <c r="C328" s="3" t="s">
        <v>73</v>
      </c>
      <c r="D328" s="3" t="s">
        <v>215</v>
      </c>
      <c r="E328" s="3" t="s">
        <v>55</v>
      </c>
      <c r="F328" s="3" t="s">
        <v>49</v>
      </c>
      <c r="G328" s="4">
        <v>0.59670023583821097</v>
      </c>
    </row>
    <row r="329" spans="1:7" x14ac:dyDescent="0.2">
      <c r="A329" s="3" t="s">
        <v>138</v>
      </c>
      <c r="B329" s="3">
        <v>2040</v>
      </c>
      <c r="C329" s="3" t="s">
        <v>73</v>
      </c>
      <c r="D329" s="3" t="s">
        <v>265</v>
      </c>
      <c r="E329" s="3" t="s">
        <v>55</v>
      </c>
      <c r="F329" s="3" t="s">
        <v>49</v>
      </c>
      <c r="G329" s="4">
        <v>0.59362839386263899</v>
      </c>
    </row>
    <row r="330" spans="1:7" x14ac:dyDescent="0.2">
      <c r="A330" s="3" t="s">
        <v>216</v>
      </c>
      <c r="B330" s="3">
        <v>2040</v>
      </c>
      <c r="C330" s="3" t="s">
        <v>73</v>
      </c>
      <c r="D330" s="3" t="s">
        <v>215</v>
      </c>
      <c r="E330" s="3" t="s">
        <v>149</v>
      </c>
      <c r="F330" s="3" t="s">
        <v>49</v>
      </c>
      <c r="G330" s="4">
        <v>3.2879394046891699E-3</v>
      </c>
    </row>
    <row r="331" spans="1:7" x14ac:dyDescent="0.2">
      <c r="A331" s="3" t="s">
        <v>216</v>
      </c>
      <c r="B331" s="3">
        <v>2040</v>
      </c>
      <c r="C331" s="3" t="s">
        <v>73</v>
      </c>
      <c r="D331" s="3" t="s">
        <v>265</v>
      </c>
      <c r="E331" s="3" t="s">
        <v>149</v>
      </c>
      <c r="F331" s="3" t="s">
        <v>49</v>
      </c>
      <c r="G331" s="4">
        <v>3.45337624661169E-3</v>
      </c>
    </row>
    <row r="332" spans="1:7" x14ac:dyDescent="0.2">
      <c r="A332" s="3" t="s">
        <v>139</v>
      </c>
      <c r="B332" s="3">
        <v>2040</v>
      </c>
      <c r="C332" s="3" t="s">
        <v>73</v>
      </c>
      <c r="D332" s="3" t="s">
        <v>215</v>
      </c>
      <c r="E332" s="3" t="s">
        <v>57</v>
      </c>
      <c r="F332" s="3" t="s">
        <v>49</v>
      </c>
      <c r="G332" s="4">
        <v>6.1183264027118101E-2</v>
      </c>
    </row>
    <row r="333" spans="1:7" x14ac:dyDescent="0.2">
      <c r="A333" s="3" t="s">
        <v>139</v>
      </c>
      <c r="B333" s="3">
        <v>2040</v>
      </c>
      <c r="C333" s="3" t="s">
        <v>73</v>
      </c>
      <c r="D333" s="3" t="s">
        <v>265</v>
      </c>
      <c r="E333" s="3" t="s">
        <v>57</v>
      </c>
      <c r="F333" s="3" t="s">
        <v>49</v>
      </c>
      <c r="G333" s="4">
        <v>6.17100560538828E-2</v>
      </c>
    </row>
    <row r="334" spans="1:7" x14ac:dyDescent="0.2">
      <c r="A334" s="3" t="s">
        <v>217</v>
      </c>
      <c r="B334" s="3">
        <v>2040</v>
      </c>
      <c r="C334" s="3" t="s">
        <v>158</v>
      </c>
      <c r="D334" s="3" t="s">
        <v>218</v>
      </c>
      <c r="E334" s="3" t="s">
        <v>48</v>
      </c>
      <c r="F334" s="3" t="s">
        <v>49</v>
      </c>
      <c r="G334" s="4">
        <v>0.249049103663289</v>
      </c>
    </row>
    <row r="335" spans="1:7" x14ac:dyDescent="0.2">
      <c r="A335" s="3" t="s">
        <v>217</v>
      </c>
      <c r="B335" s="3">
        <v>2040</v>
      </c>
      <c r="C335" s="3" t="s">
        <v>158</v>
      </c>
      <c r="D335" s="3" t="s">
        <v>266</v>
      </c>
      <c r="E335" s="3" t="s">
        <v>48</v>
      </c>
      <c r="F335" s="3" t="s">
        <v>49</v>
      </c>
      <c r="G335" s="4">
        <v>0.25147224349090203</v>
      </c>
    </row>
    <row r="336" spans="1:7" x14ac:dyDescent="0.2">
      <c r="A336" s="3" t="s">
        <v>219</v>
      </c>
      <c r="B336" s="3">
        <v>2040</v>
      </c>
      <c r="C336" s="3" t="s">
        <v>158</v>
      </c>
      <c r="D336" s="3" t="s">
        <v>218</v>
      </c>
      <c r="E336" s="3" t="s">
        <v>51</v>
      </c>
      <c r="F336" s="3" t="s">
        <v>49</v>
      </c>
      <c r="G336" s="4">
        <v>0.116858924395947</v>
      </c>
    </row>
    <row r="337" spans="1:7" x14ac:dyDescent="0.2">
      <c r="A337" s="3" t="s">
        <v>219</v>
      </c>
      <c r="B337" s="3">
        <v>2040</v>
      </c>
      <c r="C337" s="3" t="s">
        <v>158</v>
      </c>
      <c r="D337" s="3" t="s">
        <v>266</v>
      </c>
      <c r="E337" s="3" t="s">
        <v>51</v>
      </c>
      <c r="F337" s="3" t="s">
        <v>49</v>
      </c>
      <c r="G337" s="4">
        <v>0.117391350371016</v>
      </c>
    </row>
    <row r="338" spans="1:7" x14ac:dyDescent="0.2">
      <c r="A338" s="3" t="s">
        <v>220</v>
      </c>
      <c r="B338" s="3">
        <v>2040</v>
      </c>
      <c r="C338" s="3" t="s">
        <v>158</v>
      </c>
      <c r="D338" s="3" t="s">
        <v>218</v>
      </c>
      <c r="E338" s="3" t="s">
        <v>53</v>
      </c>
      <c r="F338" s="3" t="s">
        <v>49</v>
      </c>
      <c r="G338" s="4">
        <v>5.9649259547934499E-2</v>
      </c>
    </row>
    <row r="339" spans="1:7" x14ac:dyDescent="0.2">
      <c r="A339" s="3" t="s">
        <v>220</v>
      </c>
      <c r="B339" s="3">
        <v>2040</v>
      </c>
      <c r="C339" s="3" t="s">
        <v>158</v>
      </c>
      <c r="D339" s="3" t="s">
        <v>266</v>
      </c>
      <c r="E339" s="3" t="s">
        <v>53</v>
      </c>
      <c r="F339" s="3" t="s">
        <v>49</v>
      </c>
      <c r="G339" s="4">
        <v>6.1144415707223801E-2</v>
      </c>
    </row>
    <row r="340" spans="1:7" x14ac:dyDescent="0.2">
      <c r="A340" s="3" t="s">
        <v>221</v>
      </c>
      <c r="B340" s="3">
        <v>2040</v>
      </c>
      <c r="C340" s="3" t="s">
        <v>158</v>
      </c>
      <c r="D340" s="3" t="s">
        <v>218</v>
      </c>
      <c r="E340" s="3" t="s">
        <v>55</v>
      </c>
      <c r="F340" s="3" t="s">
        <v>49</v>
      </c>
      <c r="G340" s="4">
        <v>0.46459469992205799</v>
      </c>
    </row>
    <row r="341" spans="1:7" x14ac:dyDescent="0.2">
      <c r="A341" s="3" t="s">
        <v>221</v>
      </c>
      <c r="B341" s="3">
        <v>2040</v>
      </c>
      <c r="C341" s="3" t="s">
        <v>158</v>
      </c>
      <c r="D341" s="3" t="s">
        <v>266</v>
      </c>
      <c r="E341" s="3" t="s">
        <v>55</v>
      </c>
      <c r="F341" s="3" t="s">
        <v>49</v>
      </c>
      <c r="G341" s="4">
        <v>0.46090659854416399</v>
      </c>
    </row>
    <row r="342" spans="1:7" x14ac:dyDescent="0.2">
      <c r="A342" s="3" t="s">
        <v>222</v>
      </c>
      <c r="B342" s="3">
        <v>2040</v>
      </c>
      <c r="C342" s="3" t="s">
        <v>158</v>
      </c>
      <c r="D342" s="3" t="s">
        <v>218</v>
      </c>
      <c r="E342" s="3" t="s">
        <v>149</v>
      </c>
      <c r="F342" s="3" t="s">
        <v>49</v>
      </c>
      <c r="G342" s="4">
        <v>2.8955572876071698E-3</v>
      </c>
    </row>
    <row r="343" spans="1:7" x14ac:dyDescent="0.2">
      <c r="A343" s="3" t="s">
        <v>222</v>
      </c>
      <c r="B343" s="3">
        <v>2040</v>
      </c>
      <c r="C343" s="3" t="s">
        <v>158</v>
      </c>
      <c r="D343" s="3" t="s">
        <v>266</v>
      </c>
      <c r="E343" s="3" t="s">
        <v>149</v>
      </c>
      <c r="F343" s="3" t="s">
        <v>49</v>
      </c>
      <c r="G343" s="4">
        <v>3.0309338734205802E-3</v>
      </c>
    </row>
    <row r="344" spans="1:7" x14ac:dyDescent="0.2">
      <c r="A344" s="3" t="s">
        <v>223</v>
      </c>
      <c r="B344" s="3">
        <v>2040</v>
      </c>
      <c r="C344" s="3" t="s">
        <v>158</v>
      </c>
      <c r="D344" s="3" t="s">
        <v>218</v>
      </c>
      <c r="E344" s="3" t="s">
        <v>57</v>
      </c>
      <c r="F344" s="3" t="s">
        <v>49</v>
      </c>
      <c r="G344" s="4">
        <v>0.106952455183164</v>
      </c>
    </row>
    <row r="345" spans="1:7" x14ac:dyDescent="0.2">
      <c r="A345" s="3" t="s">
        <v>223</v>
      </c>
      <c r="B345" s="3">
        <v>2040</v>
      </c>
      <c r="C345" s="3" t="s">
        <v>158</v>
      </c>
      <c r="D345" s="3" t="s">
        <v>266</v>
      </c>
      <c r="E345" s="3" t="s">
        <v>57</v>
      </c>
      <c r="F345" s="3" t="s">
        <v>49</v>
      </c>
      <c r="G345" s="4">
        <v>0.106054458013274</v>
      </c>
    </row>
    <row r="346" spans="1:7" x14ac:dyDescent="0.2">
      <c r="A346" s="3" t="s">
        <v>224</v>
      </c>
      <c r="B346" s="3">
        <v>2050</v>
      </c>
      <c r="C346" s="3" t="s">
        <v>180</v>
      </c>
      <c r="D346" s="3" t="s">
        <v>225</v>
      </c>
      <c r="E346" s="3" t="s">
        <v>48</v>
      </c>
      <c r="F346" s="3" t="s">
        <v>49</v>
      </c>
      <c r="G346" s="4">
        <v>0.24995923214263299</v>
      </c>
    </row>
    <row r="347" spans="1:7" x14ac:dyDescent="0.2">
      <c r="A347" s="3" t="s">
        <v>224</v>
      </c>
      <c r="B347" s="3">
        <v>2050</v>
      </c>
      <c r="C347" s="3" t="s">
        <v>180</v>
      </c>
      <c r="D347" s="3" t="s">
        <v>267</v>
      </c>
      <c r="E347" s="3" t="s">
        <v>48</v>
      </c>
      <c r="F347" s="3" t="s">
        <v>49</v>
      </c>
      <c r="G347" s="4">
        <v>0.25434065308908899</v>
      </c>
    </row>
    <row r="348" spans="1:7" x14ac:dyDescent="0.2">
      <c r="A348" s="3" t="s">
        <v>226</v>
      </c>
      <c r="B348" s="3">
        <v>2050</v>
      </c>
      <c r="C348" s="3" t="s">
        <v>180</v>
      </c>
      <c r="D348" s="3" t="s">
        <v>225</v>
      </c>
      <c r="E348" s="3" t="s">
        <v>51</v>
      </c>
      <c r="F348" s="3" t="s">
        <v>49</v>
      </c>
      <c r="G348" s="4">
        <v>0.109006978620917</v>
      </c>
    </row>
    <row r="349" spans="1:7" x14ac:dyDescent="0.2">
      <c r="A349" s="3" t="s">
        <v>226</v>
      </c>
      <c r="B349" s="3">
        <v>2050</v>
      </c>
      <c r="C349" s="3" t="s">
        <v>180</v>
      </c>
      <c r="D349" s="3" t="s">
        <v>267</v>
      </c>
      <c r="E349" s="3" t="s">
        <v>51</v>
      </c>
      <c r="F349" s="3" t="s">
        <v>49</v>
      </c>
      <c r="G349" s="4">
        <v>0.10685326354913301</v>
      </c>
    </row>
    <row r="350" spans="1:7" x14ac:dyDescent="0.2">
      <c r="A350" s="3" t="s">
        <v>227</v>
      </c>
      <c r="B350" s="3">
        <v>2050</v>
      </c>
      <c r="C350" s="3" t="s">
        <v>180</v>
      </c>
      <c r="D350" s="3" t="s">
        <v>225</v>
      </c>
      <c r="E350" s="3" t="s">
        <v>53</v>
      </c>
      <c r="F350" s="3" t="s">
        <v>49</v>
      </c>
      <c r="G350" s="4">
        <v>5.0652494783804902E-2</v>
      </c>
    </row>
    <row r="351" spans="1:7" x14ac:dyDescent="0.2">
      <c r="A351" s="3" t="s">
        <v>227</v>
      </c>
      <c r="B351" s="3">
        <v>2050</v>
      </c>
      <c r="C351" s="3" t="s">
        <v>180</v>
      </c>
      <c r="D351" s="3" t="s">
        <v>267</v>
      </c>
      <c r="E351" s="3" t="s">
        <v>53</v>
      </c>
      <c r="F351" s="3" t="s">
        <v>49</v>
      </c>
      <c r="G351" s="4">
        <v>5.15189441347138E-2</v>
      </c>
    </row>
    <row r="352" spans="1:7" x14ac:dyDescent="0.2">
      <c r="A352" s="3" t="s">
        <v>228</v>
      </c>
      <c r="B352" s="3">
        <v>2050</v>
      </c>
      <c r="C352" s="3" t="s">
        <v>180</v>
      </c>
      <c r="D352" s="3" t="s">
        <v>225</v>
      </c>
      <c r="E352" s="3" t="s">
        <v>55</v>
      </c>
      <c r="F352" s="3" t="s">
        <v>49</v>
      </c>
      <c r="G352" s="4">
        <v>0.43863705735514902</v>
      </c>
    </row>
    <row r="353" spans="1:7" x14ac:dyDescent="0.2">
      <c r="A353" s="3" t="s">
        <v>228</v>
      </c>
      <c r="B353" s="3">
        <v>2050</v>
      </c>
      <c r="C353" s="3" t="s">
        <v>180</v>
      </c>
      <c r="D353" s="3" t="s">
        <v>267</v>
      </c>
      <c r="E353" s="3" t="s">
        <v>55</v>
      </c>
      <c r="F353" s="3" t="s">
        <v>49</v>
      </c>
      <c r="G353" s="4">
        <v>0.43312853187696698</v>
      </c>
    </row>
    <row r="354" spans="1:7" x14ac:dyDescent="0.2">
      <c r="A354" s="3" t="s">
        <v>229</v>
      </c>
      <c r="B354" s="3">
        <v>2050</v>
      </c>
      <c r="C354" s="3" t="s">
        <v>180</v>
      </c>
      <c r="D354" s="3" t="s">
        <v>225</v>
      </c>
      <c r="E354" s="3" t="s">
        <v>149</v>
      </c>
      <c r="F354" s="3" t="s">
        <v>49</v>
      </c>
      <c r="G354" s="4">
        <v>4.6788956301038196E-3</v>
      </c>
    </row>
    <row r="355" spans="1:7" x14ac:dyDescent="0.2">
      <c r="A355" s="3" t="s">
        <v>229</v>
      </c>
      <c r="B355" s="3">
        <v>2050</v>
      </c>
      <c r="C355" s="3" t="s">
        <v>180</v>
      </c>
      <c r="D355" s="3" t="s">
        <v>267</v>
      </c>
      <c r="E355" s="3" t="s">
        <v>149</v>
      </c>
      <c r="F355" s="3" t="s">
        <v>49</v>
      </c>
      <c r="G355" s="4">
        <v>4.4373648879280896E-3</v>
      </c>
    </row>
    <row r="356" spans="1:7" x14ac:dyDescent="0.2">
      <c r="A356" s="3" t="s">
        <v>230</v>
      </c>
      <c r="B356" s="3">
        <v>2050</v>
      </c>
      <c r="C356" s="3" t="s">
        <v>180</v>
      </c>
      <c r="D356" s="3" t="s">
        <v>225</v>
      </c>
      <c r="E356" s="3" t="s">
        <v>57</v>
      </c>
      <c r="F356" s="3" t="s">
        <v>49</v>
      </c>
      <c r="G356" s="4">
        <v>0.147065341467392</v>
      </c>
    </row>
    <row r="357" spans="1:7" x14ac:dyDescent="0.2">
      <c r="A357" s="3" t="s">
        <v>230</v>
      </c>
      <c r="B357" s="3">
        <v>2050</v>
      </c>
      <c r="C357" s="3" t="s">
        <v>180</v>
      </c>
      <c r="D357" s="3" t="s">
        <v>267</v>
      </c>
      <c r="E357" s="3" t="s">
        <v>57</v>
      </c>
      <c r="F357" s="3" t="s">
        <v>49</v>
      </c>
      <c r="G357" s="4">
        <v>0.149721242462169</v>
      </c>
    </row>
    <row r="358" spans="1:7" x14ac:dyDescent="0.2">
      <c r="A358" s="3" t="s">
        <v>231</v>
      </c>
      <c r="B358" s="3">
        <v>2050</v>
      </c>
      <c r="C358" s="3" t="s">
        <v>188</v>
      </c>
      <c r="D358" s="3" t="s">
        <v>232</v>
      </c>
      <c r="E358" s="3" t="s">
        <v>48</v>
      </c>
      <c r="F358" s="3" t="s">
        <v>49</v>
      </c>
      <c r="G358" s="4">
        <v>0.32040831729499197</v>
      </c>
    </row>
    <row r="359" spans="1:7" x14ac:dyDescent="0.2">
      <c r="A359" s="3" t="s">
        <v>231</v>
      </c>
      <c r="B359" s="3">
        <v>2050</v>
      </c>
      <c r="C359" s="3" t="s">
        <v>188</v>
      </c>
      <c r="D359" s="3" t="s">
        <v>268</v>
      </c>
      <c r="E359" s="3" t="s">
        <v>48</v>
      </c>
      <c r="F359" s="3" t="s">
        <v>49</v>
      </c>
      <c r="G359" s="4">
        <v>0.32068210219860199</v>
      </c>
    </row>
    <row r="360" spans="1:7" x14ac:dyDescent="0.2">
      <c r="A360" s="3" t="s">
        <v>233</v>
      </c>
      <c r="B360" s="3">
        <v>2050</v>
      </c>
      <c r="C360" s="3" t="s">
        <v>188</v>
      </c>
      <c r="D360" s="3" t="s">
        <v>232</v>
      </c>
      <c r="E360" s="3" t="s">
        <v>51</v>
      </c>
      <c r="F360" s="3" t="s">
        <v>49</v>
      </c>
      <c r="G360" s="4">
        <v>9.8396165893052598E-2</v>
      </c>
    </row>
    <row r="361" spans="1:7" x14ac:dyDescent="0.2">
      <c r="A361" s="3" t="s">
        <v>233</v>
      </c>
      <c r="B361" s="3">
        <v>2050</v>
      </c>
      <c r="C361" s="3" t="s">
        <v>188</v>
      </c>
      <c r="D361" s="3" t="s">
        <v>268</v>
      </c>
      <c r="E361" s="3" t="s">
        <v>51</v>
      </c>
      <c r="F361" s="3" t="s">
        <v>49</v>
      </c>
      <c r="G361" s="4">
        <v>9.9870912811216794E-2</v>
      </c>
    </row>
    <row r="362" spans="1:7" x14ac:dyDescent="0.2">
      <c r="A362" s="3" t="s">
        <v>234</v>
      </c>
      <c r="B362" s="3">
        <v>2050</v>
      </c>
      <c r="C362" s="3" t="s">
        <v>188</v>
      </c>
      <c r="D362" s="3" t="s">
        <v>232</v>
      </c>
      <c r="E362" s="3" t="s">
        <v>53</v>
      </c>
      <c r="F362" s="3" t="s">
        <v>49</v>
      </c>
      <c r="G362" s="4">
        <v>4.9605645496056498E-2</v>
      </c>
    </row>
    <row r="363" spans="1:7" x14ac:dyDescent="0.2">
      <c r="A363" s="3" t="s">
        <v>234</v>
      </c>
      <c r="B363" s="3">
        <v>2050</v>
      </c>
      <c r="C363" s="3" t="s">
        <v>188</v>
      </c>
      <c r="D363" s="3" t="s">
        <v>268</v>
      </c>
      <c r="E363" s="3" t="s">
        <v>53</v>
      </c>
      <c r="F363" s="3" t="s">
        <v>49</v>
      </c>
      <c r="G363" s="4">
        <v>5.0192944149191801E-2</v>
      </c>
    </row>
    <row r="364" spans="1:7" x14ac:dyDescent="0.2">
      <c r="A364" s="3" t="s">
        <v>235</v>
      </c>
      <c r="B364" s="3">
        <v>2050</v>
      </c>
      <c r="C364" s="3" t="s">
        <v>188</v>
      </c>
      <c r="D364" s="3" t="s">
        <v>232</v>
      </c>
      <c r="E364" s="3" t="s">
        <v>55</v>
      </c>
      <c r="F364" s="3" t="s">
        <v>49</v>
      </c>
      <c r="G364" s="4">
        <v>0.40687195743235599</v>
      </c>
    </row>
    <row r="365" spans="1:7" x14ac:dyDescent="0.2">
      <c r="A365" s="3" t="s">
        <v>235</v>
      </c>
      <c r="B365" s="3">
        <v>2050</v>
      </c>
      <c r="C365" s="3" t="s">
        <v>188</v>
      </c>
      <c r="D365" s="3" t="s">
        <v>268</v>
      </c>
      <c r="E365" s="3" t="s">
        <v>55</v>
      </c>
      <c r="F365" s="3" t="s">
        <v>49</v>
      </c>
      <c r="G365" s="4">
        <v>0.40633282522418601</v>
      </c>
    </row>
    <row r="366" spans="1:7" x14ac:dyDescent="0.2">
      <c r="A366" s="3" t="s">
        <v>236</v>
      </c>
      <c r="B366" s="3">
        <v>2050</v>
      </c>
      <c r="C366" s="3" t="s">
        <v>188</v>
      </c>
      <c r="D366" s="3" t="s">
        <v>232</v>
      </c>
      <c r="E366" s="3" t="s">
        <v>149</v>
      </c>
      <c r="F366" s="3" t="s">
        <v>49</v>
      </c>
      <c r="G366" s="4">
        <v>2.8604853013321301E-3</v>
      </c>
    </row>
    <row r="367" spans="1:7" x14ac:dyDescent="0.2">
      <c r="A367" s="3" t="s">
        <v>236</v>
      </c>
      <c r="B367" s="3">
        <v>2050</v>
      </c>
      <c r="C367" s="3" t="s">
        <v>188</v>
      </c>
      <c r="D367" s="3" t="s">
        <v>268</v>
      </c>
      <c r="E367" s="3" t="s">
        <v>149</v>
      </c>
      <c r="F367" s="3" t="s">
        <v>49</v>
      </c>
      <c r="G367" s="4">
        <v>2.9422266166797099E-3</v>
      </c>
    </row>
    <row r="368" spans="1:7" x14ac:dyDescent="0.2">
      <c r="A368" s="3" t="s">
        <v>237</v>
      </c>
      <c r="B368" s="3">
        <v>2050</v>
      </c>
      <c r="C368" s="3" t="s">
        <v>188</v>
      </c>
      <c r="D368" s="3" t="s">
        <v>232</v>
      </c>
      <c r="E368" s="3" t="s">
        <v>57</v>
      </c>
      <c r="F368" s="3" t="s">
        <v>49</v>
      </c>
      <c r="G368" s="4">
        <v>0.12185742858221101</v>
      </c>
    </row>
    <row r="369" spans="1:7" x14ac:dyDescent="0.2">
      <c r="A369" s="3" t="s">
        <v>237</v>
      </c>
      <c r="B369" s="3">
        <v>2050</v>
      </c>
      <c r="C369" s="3" t="s">
        <v>188</v>
      </c>
      <c r="D369" s="3" t="s">
        <v>268</v>
      </c>
      <c r="E369" s="3" t="s">
        <v>57</v>
      </c>
      <c r="F369" s="3" t="s">
        <v>49</v>
      </c>
      <c r="G369" s="4">
        <v>0.11997898900012401</v>
      </c>
    </row>
    <row r="370" spans="1:7" x14ac:dyDescent="0.2">
      <c r="A370" s="3" t="s">
        <v>238</v>
      </c>
      <c r="B370" s="3">
        <v>2050</v>
      </c>
      <c r="C370" s="3" t="s">
        <v>73</v>
      </c>
      <c r="D370" s="3" t="s">
        <v>240</v>
      </c>
      <c r="E370" s="3" t="s">
        <v>48</v>
      </c>
      <c r="F370" s="3" t="s">
        <v>49</v>
      </c>
      <c r="G370" s="4">
        <v>0.20158730633576299</v>
      </c>
    </row>
    <row r="371" spans="1:7" x14ac:dyDescent="0.2">
      <c r="A371" s="3" t="s">
        <v>238</v>
      </c>
      <c r="B371" s="3">
        <v>2050</v>
      </c>
      <c r="C371" s="3" t="s">
        <v>73</v>
      </c>
      <c r="D371" s="3" t="s">
        <v>269</v>
      </c>
      <c r="E371" s="3" t="s">
        <v>48</v>
      </c>
      <c r="F371" s="3" t="s">
        <v>49</v>
      </c>
      <c r="G371" s="4">
        <v>0.20659991658604299</v>
      </c>
    </row>
    <row r="372" spans="1:7" x14ac:dyDescent="0.2">
      <c r="A372" s="3" t="s">
        <v>241</v>
      </c>
      <c r="B372" s="3">
        <v>2050</v>
      </c>
      <c r="C372" s="3" t="s">
        <v>73</v>
      </c>
      <c r="D372" s="3" t="s">
        <v>240</v>
      </c>
      <c r="E372" s="3" t="s">
        <v>51</v>
      </c>
      <c r="F372" s="3" t="s">
        <v>49</v>
      </c>
      <c r="G372" s="4">
        <v>0.117525285915573</v>
      </c>
    </row>
    <row r="373" spans="1:7" x14ac:dyDescent="0.2">
      <c r="A373" s="3" t="s">
        <v>241</v>
      </c>
      <c r="B373" s="3">
        <v>2050</v>
      </c>
      <c r="C373" s="3" t="s">
        <v>73</v>
      </c>
      <c r="D373" s="3" t="s">
        <v>269</v>
      </c>
      <c r="E373" s="3" t="s">
        <v>51</v>
      </c>
      <c r="F373" s="3" t="s">
        <v>49</v>
      </c>
      <c r="G373" s="4">
        <v>0.11843363341551801</v>
      </c>
    </row>
    <row r="374" spans="1:7" x14ac:dyDescent="0.2">
      <c r="A374" s="3" t="s">
        <v>242</v>
      </c>
      <c r="B374" s="3">
        <v>2050</v>
      </c>
      <c r="C374" s="3" t="s">
        <v>73</v>
      </c>
      <c r="D374" s="3" t="s">
        <v>240</v>
      </c>
      <c r="E374" s="3" t="s">
        <v>53</v>
      </c>
      <c r="F374" s="3" t="s">
        <v>49</v>
      </c>
      <c r="G374" s="4">
        <v>4.6054619372556303E-2</v>
      </c>
    </row>
    <row r="375" spans="1:7" x14ac:dyDescent="0.2">
      <c r="A375" s="3" t="s">
        <v>242</v>
      </c>
      <c r="B375" s="3">
        <v>2050</v>
      </c>
      <c r="C375" s="3" t="s">
        <v>73</v>
      </c>
      <c r="D375" s="3" t="s">
        <v>269</v>
      </c>
      <c r="E375" s="3" t="s">
        <v>53</v>
      </c>
      <c r="F375" s="3" t="s">
        <v>49</v>
      </c>
      <c r="G375" s="4">
        <v>4.6249350988341903E-2</v>
      </c>
    </row>
    <row r="376" spans="1:7" x14ac:dyDescent="0.2">
      <c r="A376" s="3" t="s">
        <v>243</v>
      </c>
      <c r="B376" s="3">
        <v>2050</v>
      </c>
      <c r="C376" s="3" t="s">
        <v>73</v>
      </c>
      <c r="D376" s="3" t="s">
        <v>240</v>
      </c>
      <c r="E376" s="3" t="s">
        <v>55</v>
      </c>
      <c r="F376" s="3" t="s">
        <v>49</v>
      </c>
      <c r="G376" s="4">
        <v>0.56651519548159202</v>
      </c>
    </row>
    <row r="377" spans="1:7" x14ac:dyDescent="0.2">
      <c r="A377" s="3" t="s">
        <v>243</v>
      </c>
      <c r="B377" s="3">
        <v>2050</v>
      </c>
      <c r="C377" s="3" t="s">
        <v>73</v>
      </c>
      <c r="D377" s="3" t="s">
        <v>269</v>
      </c>
      <c r="E377" s="3" t="s">
        <v>55</v>
      </c>
      <c r="F377" s="3" t="s">
        <v>49</v>
      </c>
      <c r="G377" s="4">
        <v>0.55999988651162302</v>
      </c>
    </row>
    <row r="378" spans="1:7" x14ac:dyDescent="0.2">
      <c r="A378" s="3" t="s">
        <v>244</v>
      </c>
      <c r="B378" s="3">
        <v>2050</v>
      </c>
      <c r="C378" s="3" t="s">
        <v>73</v>
      </c>
      <c r="D378" s="3" t="s">
        <v>240</v>
      </c>
      <c r="E378" s="3" t="s">
        <v>149</v>
      </c>
      <c r="F378" s="3" t="s">
        <v>49</v>
      </c>
      <c r="G378" s="4">
        <v>3.70650687902548E-3</v>
      </c>
    </row>
    <row r="379" spans="1:7" x14ac:dyDescent="0.2">
      <c r="A379" s="3" t="s">
        <v>244</v>
      </c>
      <c r="B379" s="3">
        <v>2050</v>
      </c>
      <c r="C379" s="3" t="s">
        <v>73</v>
      </c>
      <c r="D379" s="3" t="s">
        <v>269</v>
      </c>
      <c r="E379" s="3" t="s">
        <v>149</v>
      </c>
      <c r="F379" s="3" t="s">
        <v>49</v>
      </c>
      <c r="G379" s="4">
        <v>3.5890699343753499E-3</v>
      </c>
    </row>
    <row r="380" spans="1:7" x14ac:dyDescent="0.2">
      <c r="A380" s="3" t="s">
        <v>245</v>
      </c>
      <c r="B380" s="3">
        <v>2050</v>
      </c>
      <c r="C380" s="3" t="s">
        <v>73</v>
      </c>
      <c r="D380" s="3" t="s">
        <v>240</v>
      </c>
      <c r="E380" s="3" t="s">
        <v>57</v>
      </c>
      <c r="F380" s="3" t="s">
        <v>49</v>
      </c>
      <c r="G380" s="4">
        <v>6.4611086015490093E-2</v>
      </c>
    </row>
    <row r="381" spans="1:7" x14ac:dyDescent="0.2">
      <c r="A381" s="3" t="s">
        <v>245</v>
      </c>
      <c r="B381" s="3">
        <v>2050</v>
      </c>
      <c r="C381" s="3" t="s">
        <v>73</v>
      </c>
      <c r="D381" s="3" t="s">
        <v>269</v>
      </c>
      <c r="E381" s="3" t="s">
        <v>57</v>
      </c>
      <c r="F381" s="3" t="s">
        <v>49</v>
      </c>
      <c r="G381" s="4">
        <v>6.5128142564099697E-2</v>
      </c>
    </row>
    <row r="382" spans="1:7" x14ac:dyDescent="0.2">
      <c r="A382" s="3" t="s">
        <v>246</v>
      </c>
      <c r="B382" s="3">
        <v>2050</v>
      </c>
      <c r="C382" s="3" t="s">
        <v>158</v>
      </c>
      <c r="D382" s="3" t="s">
        <v>249</v>
      </c>
      <c r="E382" s="3" t="s">
        <v>48</v>
      </c>
      <c r="F382" s="3" t="s">
        <v>49</v>
      </c>
      <c r="G382" s="4">
        <v>0.26555596140024301</v>
      </c>
    </row>
    <row r="383" spans="1:7" x14ac:dyDescent="0.2">
      <c r="A383" s="3" t="s">
        <v>246</v>
      </c>
      <c r="B383" s="3">
        <v>2050</v>
      </c>
      <c r="C383" s="3" t="s">
        <v>158</v>
      </c>
      <c r="D383" s="3" t="s">
        <v>270</v>
      </c>
      <c r="E383" s="3" t="s">
        <v>48</v>
      </c>
      <c r="F383" s="3" t="s">
        <v>49</v>
      </c>
      <c r="G383" s="4">
        <v>0.26816734685156302</v>
      </c>
    </row>
    <row r="384" spans="1:7" x14ac:dyDescent="0.2">
      <c r="A384" s="3" t="s">
        <v>250</v>
      </c>
      <c r="B384" s="3">
        <v>2050</v>
      </c>
      <c r="C384" s="3" t="s">
        <v>158</v>
      </c>
      <c r="D384" s="3" t="s">
        <v>249</v>
      </c>
      <c r="E384" s="3" t="s">
        <v>51</v>
      </c>
      <c r="F384" s="3" t="s">
        <v>49</v>
      </c>
      <c r="G384" s="4">
        <v>0.10827412583018101</v>
      </c>
    </row>
    <row r="385" spans="1:8" x14ac:dyDescent="0.2">
      <c r="A385" s="3" t="s">
        <v>250</v>
      </c>
      <c r="B385" s="3">
        <v>2050</v>
      </c>
      <c r="C385" s="3" t="s">
        <v>158</v>
      </c>
      <c r="D385" s="3" t="s">
        <v>270</v>
      </c>
      <c r="E385" s="3" t="s">
        <v>51</v>
      </c>
      <c r="F385" s="3" t="s">
        <v>49</v>
      </c>
      <c r="G385" s="4">
        <v>0.109221312934909</v>
      </c>
    </row>
    <row r="386" spans="1:8" x14ac:dyDescent="0.2">
      <c r="A386" s="3" t="s">
        <v>251</v>
      </c>
      <c r="B386" s="3">
        <v>2050</v>
      </c>
      <c r="C386" s="3" t="s">
        <v>158</v>
      </c>
      <c r="D386" s="3" t="s">
        <v>249</v>
      </c>
      <c r="E386" s="3" t="s">
        <v>53</v>
      </c>
      <c r="F386" s="3" t="s">
        <v>49</v>
      </c>
      <c r="G386" s="4">
        <v>5.28017029766744E-2</v>
      </c>
    </row>
    <row r="387" spans="1:8" x14ac:dyDescent="0.2">
      <c r="A387" s="3" t="s">
        <v>251</v>
      </c>
      <c r="B387" s="3">
        <v>2050</v>
      </c>
      <c r="C387" s="3" t="s">
        <v>158</v>
      </c>
      <c r="D387" s="3" t="s">
        <v>270</v>
      </c>
      <c r="E387" s="3" t="s">
        <v>53</v>
      </c>
      <c r="F387" s="3" t="s">
        <v>49</v>
      </c>
      <c r="G387" s="4">
        <v>5.5547246141464203E-2</v>
      </c>
    </row>
    <row r="388" spans="1:8" x14ac:dyDescent="0.2">
      <c r="A388" s="3" t="s">
        <v>252</v>
      </c>
      <c r="B388" s="3">
        <v>2050</v>
      </c>
      <c r="C388" s="3" t="s">
        <v>158</v>
      </c>
      <c r="D388" s="3" t="s">
        <v>249</v>
      </c>
      <c r="E388" s="3" t="s">
        <v>55</v>
      </c>
      <c r="F388" s="3" t="s">
        <v>49</v>
      </c>
      <c r="G388" s="4">
        <v>0.44272680499424599</v>
      </c>
    </row>
    <row r="389" spans="1:8" x14ac:dyDescent="0.2">
      <c r="A389" s="3" t="s">
        <v>252</v>
      </c>
      <c r="B389" s="3">
        <v>2050</v>
      </c>
      <c r="C389" s="3" t="s">
        <v>158</v>
      </c>
      <c r="D389" s="3" t="s">
        <v>270</v>
      </c>
      <c r="E389" s="3" t="s">
        <v>55</v>
      </c>
      <c r="F389" s="3" t="s">
        <v>49</v>
      </c>
      <c r="G389" s="4">
        <v>0.437123850629972</v>
      </c>
    </row>
    <row r="390" spans="1:8" x14ac:dyDescent="0.2">
      <c r="A390" s="3" t="s">
        <v>253</v>
      </c>
      <c r="B390" s="3">
        <v>2050</v>
      </c>
      <c r="C390" s="3" t="s">
        <v>158</v>
      </c>
      <c r="D390" s="3" t="s">
        <v>249</v>
      </c>
      <c r="E390" s="3" t="s">
        <v>149</v>
      </c>
      <c r="F390" s="3" t="s">
        <v>49</v>
      </c>
      <c r="G390" s="4">
        <v>3.3305447875795801E-3</v>
      </c>
    </row>
    <row r="391" spans="1:8" x14ac:dyDescent="0.2">
      <c r="A391" s="3" t="s">
        <v>253</v>
      </c>
      <c r="B391" s="3">
        <v>2050</v>
      </c>
      <c r="C391" s="3" t="s">
        <v>158</v>
      </c>
      <c r="D391" s="3" t="s">
        <v>270</v>
      </c>
      <c r="E391" s="3" t="s">
        <v>149</v>
      </c>
      <c r="F391" s="3" t="s">
        <v>49</v>
      </c>
      <c r="G391" s="4">
        <v>3.7499198735069799E-3</v>
      </c>
    </row>
    <row r="392" spans="1:8" x14ac:dyDescent="0.2">
      <c r="A392" s="3" t="s">
        <v>254</v>
      </c>
      <c r="B392" s="3">
        <v>2050</v>
      </c>
      <c r="C392" s="3" t="s">
        <v>158</v>
      </c>
      <c r="D392" s="3" t="s">
        <v>249</v>
      </c>
      <c r="E392" s="3" t="s">
        <v>57</v>
      </c>
      <c r="F392" s="3" t="s">
        <v>49</v>
      </c>
      <c r="G392" s="4">
        <v>0.127310860011076</v>
      </c>
    </row>
    <row r="393" spans="1:8" x14ac:dyDescent="0.2">
      <c r="A393" s="3" t="s">
        <v>254</v>
      </c>
      <c r="B393" s="3">
        <v>2050</v>
      </c>
      <c r="C393" s="3" t="s">
        <v>158</v>
      </c>
      <c r="D393" s="3" t="s">
        <v>270</v>
      </c>
      <c r="E393" s="3" t="s">
        <v>57</v>
      </c>
      <c r="F393" s="3" t="s">
        <v>49</v>
      </c>
      <c r="G393" s="4">
        <v>0.12619032356858501</v>
      </c>
    </row>
    <row r="394" spans="1:8" ht="15" x14ac:dyDescent="0.25">
      <c r="A394" s="46" t="s">
        <v>300</v>
      </c>
      <c r="B394"/>
      <c r="C394"/>
      <c r="D394"/>
      <c r="E394"/>
      <c r="F394"/>
      <c r="G394"/>
      <c r="H394"/>
    </row>
    <row r="395" spans="1:8" ht="15" x14ac:dyDescent="0.25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/>
    </row>
    <row r="396" spans="1:8" ht="15" x14ac:dyDescent="0.25">
      <c r="A396" t="s">
        <v>301</v>
      </c>
      <c r="B396">
        <v>2023</v>
      </c>
      <c r="C396" t="s">
        <v>302</v>
      </c>
      <c r="D396" t="s">
        <v>303</v>
      </c>
      <c r="E396" t="s">
        <v>48</v>
      </c>
      <c r="F396" t="s">
        <v>49</v>
      </c>
      <c r="G396">
        <v>7.1301569304506901E-2</v>
      </c>
      <c r="H396"/>
    </row>
    <row r="397" spans="1:8" ht="15" x14ac:dyDescent="0.25">
      <c r="A397" t="s">
        <v>304</v>
      </c>
      <c r="B397">
        <v>2023</v>
      </c>
      <c r="C397" t="s">
        <v>302</v>
      </c>
      <c r="D397" t="s">
        <v>303</v>
      </c>
      <c r="E397" t="s">
        <v>51</v>
      </c>
      <c r="F397" t="s">
        <v>49</v>
      </c>
      <c r="G397">
        <v>0.146081892442085</v>
      </c>
      <c r="H397"/>
    </row>
    <row r="398" spans="1:8" ht="15" x14ac:dyDescent="0.25">
      <c r="A398" t="s">
        <v>305</v>
      </c>
      <c r="B398">
        <v>2023</v>
      </c>
      <c r="C398" t="s">
        <v>302</v>
      </c>
      <c r="D398" t="s">
        <v>303</v>
      </c>
      <c r="E398" t="s">
        <v>53</v>
      </c>
      <c r="F398" t="s">
        <v>49</v>
      </c>
      <c r="G398">
        <v>5.7283479784574903E-2</v>
      </c>
      <c r="H398"/>
    </row>
    <row r="399" spans="1:8" ht="15" x14ac:dyDescent="0.25">
      <c r="A399" t="s">
        <v>306</v>
      </c>
      <c r="B399">
        <v>2023</v>
      </c>
      <c r="C399" t="s">
        <v>302</v>
      </c>
      <c r="D399" t="s">
        <v>303</v>
      </c>
      <c r="E399" t="s">
        <v>55</v>
      </c>
      <c r="F399" t="s">
        <v>49</v>
      </c>
      <c r="G399">
        <v>0.70624715472294497</v>
      </c>
      <c r="H399"/>
    </row>
    <row r="400" spans="1:8" ht="15" x14ac:dyDescent="0.25">
      <c r="A400" t="s">
        <v>307</v>
      </c>
      <c r="B400">
        <v>2023</v>
      </c>
      <c r="C400" t="s">
        <v>302</v>
      </c>
      <c r="D400" t="s">
        <v>303</v>
      </c>
      <c r="E400" t="s">
        <v>149</v>
      </c>
      <c r="F400" t="s">
        <v>49</v>
      </c>
      <c r="G400">
        <v>5.3598577576210501E-3</v>
      </c>
      <c r="H400"/>
    </row>
    <row r="401" spans="1:8" ht="15" x14ac:dyDescent="0.25">
      <c r="A401" t="s">
        <v>308</v>
      </c>
      <c r="B401">
        <v>2023</v>
      </c>
      <c r="C401" t="s">
        <v>302</v>
      </c>
      <c r="D401" t="s">
        <v>303</v>
      </c>
      <c r="E401" t="s">
        <v>57</v>
      </c>
      <c r="F401" t="s">
        <v>49</v>
      </c>
      <c r="G401">
        <v>1.37260459882667E-2</v>
      </c>
      <c r="H401"/>
    </row>
    <row r="402" spans="1:8" ht="15" x14ac:dyDescent="0.25">
      <c r="A402" t="s">
        <v>309</v>
      </c>
      <c r="B402">
        <v>2025</v>
      </c>
      <c r="C402" t="s">
        <v>310</v>
      </c>
      <c r="D402" t="s">
        <v>257</v>
      </c>
      <c r="E402" t="s">
        <v>48</v>
      </c>
      <c r="F402" t="s">
        <v>49</v>
      </c>
      <c r="G402">
        <v>0.14983060991939101</v>
      </c>
      <c r="H402"/>
    </row>
    <row r="403" spans="1:8" ht="15" x14ac:dyDescent="0.25">
      <c r="A403" t="s">
        <v>311</v>
      </c>
      <c r="B403">
        <v>2025</v>
      </c>
      <c r="C403" t="s">
        <v>310</v>
      </c>
      <c r="D403" t="s">
        <v>257</v>
      </c>
      <c r="E403" t="s">
        <v>51</v>
      </c>
      <c r="F403" t="s">
        <v>49</v>
      </c>
      <c r="G403">
        <v>0.12189179752993599</v>
      </c>
      <c r="H403"/>
    </row>
    <row r="404" spans="1:8" ht="15" x14ac:dyDescent="0.25">
      <c r="A404" t="s">
        <v>312</v>
      </c>
      <c r="B404">
        <v>2025</v>
      </c>
      <c r="C404" t="s">
        <v>310</v>
      </c>
      <c r="D404" t="s">
        <v>257</v>
      </c>
      <c r="E404" t="s">
        <v>53</v>
      </c>
      <c r="F404" t="s">
        <v>49</v>
      </c>
      <c r="G404">
        <v>4.2978656466173798E-2</v>
      </c>
      <c r="H404"/>
    </row>
    <row r="405" spans="1:8" ht="15" x14ac:dyDescent="0.25">
      <c r="A405" t="s">
        <v>313</v>
      </c>
      <c r="B405">
        <v>2025</v>
      </c>
      <c r="C405" t="s">
        <v>310</v>
      </c>
      <c r="D405" t="s">
        <v>257</v>
      </c>
      <c r="E405" t="s">
        <v>55</v>
      </c>
      <c r="F405" t="s">
        <v>49</v>
      </c>
      <c r="G405">
        <v>0.63067591054362104</v>
      </c>
      <c r="H405"/>
    </row>
    <row r="406" spans="1:8" ht="15" x14ac:dyDescent="0.25">
      <c r="A406" t="s">
        <v>314</v>
      </c>
      <c r="B406">
        <v>2025</v>
      </c>
      <c r="C406" t="s">
        <v>310</v>
      </c>
      <c r="D406" t="s">
        <v>257</v>
      </c>
      <c r="E406" t="s">
        <v>149</v>
      </c>
      <c r="F406" t="s">
        <v>49</v>
      </c>
      <c r="G406">
        <v>2.8506643237249702E-3</v>
      </c>
      <c r="H406"/>
    </row>
    <row r="407" spans="1:8" ht="15" x14ac:dyDescent="0.25">
      <c r="A407" t="s">
        <v>315</v>
      </c>
      <c r="B407">
        <v>2025</v>
      </c>
      <c r="C407" t="s">
        <v>310</v>
      </c>
      <c r="D407" t="s">
        <v>257</v>
      </c>
      <c r="E407" t="s">
        <v>57</v>
      </c>
      <c r="F407" t="s">
        <v>49</v>
      </c>
      <c r="G407">
        <v>5.1772361217153097E-2</v>
      </c>
      <c r="H407"/>
    </row>
    <row r="408" spans="1:8" ht="15" x14ac:dyDescent="0.25">
      <c r="A408" t="s">
        <v>316</v>
      </c>
      <c r="B408">
        <v>2035</v>
      </c>
      <c r="C408" t="s">
        <v>298</v>
      </c>
      <c r="D408" t="s">
        <v>317</v>
      </c>
      <c r="E408" t="s">
        <v>48</v>
      </c>
      <c r="F408" t="s">
        <v>49</v>
      </c>
      <c r="G408">
        <v>0.13975424146326301</v>
      </c>
      <c r="H408"/>
    </row>
    <row r="409" spans="1:8" ht="15" x14ac:dyDescent="0.25">
      <c r="A409" t="s">
        <v>316</v>
      </c>
      <c r="B409">
        <v>2035</v>
      </c>
      <c r="C409" t="s">
        <v>298</v>
      </c>
      <c r="D409" t="s">
        <v>318</v>
      </c>
      <c r="E409" t="s">
        <v>48</v>
      </c>
      <c r="F409" t="s">
        <v>49</v>
      </c>
      <c r="G409">
        <v>0.241033534308457</v>
      </c>
      <c r="H409"/>
    </row>
    <row r="410" spans="1:8" ht="15" x14ac:dyDescent="0.25">
      <c r="A410" t="s">
        <v>316</v>
      </c>
      <c r="B410">
        <v>2035</v>
      </c>
      <c r="C410" t="s">
        <v>298</v>
      </c>
      <c r="D410" t="s">
        <v>319</v>
      </c>
      <c r="E410" t="s">
        <v>48</v>
      </c>
      <c r="F410" t="s">
        <v>49</v>
      </c>
      <c r="G410">
        <v>0.123916783556445</v>
      </c>
      <c r="H410"/>
    </row>
    <row r="411" spans="1:8" ht="15" x14ac:dyDescent="0.25">
      <c r="A411" t="s">
        <v>316</v>
      </c>
      <c r="B411">
        <v>2035</v>
      </c>
      <c r="C411" t="s">
        <v>298</v>
      </c>
      <c r="D411" t="s">
        <v>320</v>
      </c>
      <c r="E411" t="s">
        <v>48</v>
      </c>
      <c r="F411" t="s">
        <v>49</v>
      </c>
      <c r="G411">
        <v>0.14043834604622099</v>
      </c>
      <c r="H411"/>
    </row>
    <row r="412" spans="1:8" ht="15" x14ac:dyDescent="0.25">
      <c r="A412" t="s">
        <v>316</v>
      </c>
      <c r="B412">
        <v>2035</v>
      </c>
      <c r="C412" t="s">
        <v>298</v>
      </c>
      <c r="D412" t="s">
        <v>321</v>
      </c>
      <c r="E412" t="s">
        <v>48</v>
      </c>
      <c r="F412" t="s">
        <v>49</v>
      </c>
      <c r="G412">
        <v>0.14720168030455499</v>
      </c>
      <c r="H412"/>
    </row>
    <row r="413" spans="1:8" ht="15" x14ac:dyDescent="0.25">
      <c r="A413" t="s">
        <v>316</v>
      </c>
      <c r="B413">
        <v>2035</v>
      </c>
      <c r="C413" t="s">
        <v>298</v>
      </c>
      <c r="D413" t="s">
        <v>322</v>
      </c>
      <c r="E413" t="s">
        <v>48</v>
      </c>
      <c r="F413" t="s">
        <v>49</v>
      </c>
      <c r="G413">
        <v>0.13982943777637399</v>
      </c>
      <c r="H413"/>
    </row>
    <row r="414" spans="1:8" ht="15" x14ac:dyDescent="0.25">
      <c r="A414" t="s">
        <v>316</v>
      </c>
      <c r="B414">
        <v>2035</v>
      </c>
      <c r="C414" t="s">
        <v>298</v>
      </c>
      <c r="D414" t="s">
        <v>323</v>
      </c>
      <c r="E414" t="s">
        <v>48</v>
      </c>
      <c r="F414" t="s">
        <v>49</v>
      </c>
      <c r="G414">
        <v>0.13990919782293601</v>
      </c>
      <c r="H414"/>
    </row>
    <row r="415" spans="1:8" ht="15" x14ac:dyDescent="0.25">
      <c r="A415" t="s">
        <v>316</v>
      </c>
      <c r="B415">
        <v>2035</v>
      </c>
      <c r="C415" t="s">
        <v>298</v>
      </c>
      <c r="D415" t="s">
        <v>324</v>
      </c>
      <c r="E415" t="s">
        <v>48</v>
      </c>
      <c r="F415" t="s">
        <v>49</v>
      </c>
      <c r="G415">
        <v>0.14185184342802601</v>
      </c>
      <c r="H415"/>
    </row>
    <row r="416" spans="1:8" ht="15" x14ac:dyDescent="0.25">
      <c r="A416" t="s">
        <v>316</v>
      </c>
      <c r="B416">
        <v>2035</v>
      </c>
      <c r="C416" t="s">
        <v>298</v>
      </c>
      <c r="D416" t="s">
        <v>325</v>
      </c>
      <c r="E416" t="s">
        <v>48</v>
      </c>
      <c r="F416" t="s">
        <v>49</v>
      </c>
      <c r="G416">
        <v>0.109277761408584</v>
      </c>
      <c r="H416"/>
    </row>
    <row r="417" spans="1:8" ht="15" x14ac:dyDescent="0.25">
      <c r="A417" t="s">
        <v>316</v>
      </c>
      <c r="B417">
        <v>2035</v>
      </c>
      <c r="C417" t="s">
        <v>298</v>
      </c>
      <c r="D417" t="s">
        <v>326</v>
      </c>
      <c r="E417" t="s">
        <v>48</v>
      </c>
      <c r="F417" t="s">
        <v>49</v>
      </c>
      <c r="G417">
        <v>0.13902929008466899</v>
      </c>
      <c r="H417"/>
    </row>
    <row r="418" spans="1:8" ht="15" x14ac:dyDescent="0.25">
      <c r="A418" t="s">
        <v>316</v>
      </c>
      <c r="B418">
        <v>2035</v>
      </c>
      <c r="C418" t="s">
        <v>298</v>
      </c>
      <c r="D418" t="s">
        <v>327</v>
      </c>
      <c r="E418" t="s">
        <v>48</v>
      </c>
      <c r="F418" t="s">
        <v>49</v>
      </c>
      <c r="G418">
        <v>0.11978114189814</v>
      </c>
      <c r="H418"/>
    </row>
    <row r="419" spans="1:8" ht="15" x14ac:dyDescent="0.25">
      <c r="A419" t="s">
        <v>316</v>
      </c>
      <c r="B419">
        <v>2035</v>
      </c>
      <c r="C419" t="s">
        <v>298</v>
      </c>
      <c r="D419" t="s">
        <v>328</v>
      </c>
      <c r="E419" t="s">
        <v>48</v>
      </c>
      <c r="F419" t="s">
        <v>49</v>
      </c>
      <c r="G419">
        <v>0.13212263316227199</v>
      </c>
      <c r="H419"/>
    </row>
    <row r="420" spans="1:8" ht="15" x14ac:dyDescent="0.25">
      <c r="A420" t="s">
        <v>316</v>
      </c>
      <c r="B420">
        <v>2035</v>
      </c>
      <c r="C420" t="s">
        <v>298</v>
      </c>
      <c r="D420" t="s">
        <v>329</v>
      </c>
      <c r="E420" t="s">
        <v>48</v>
      </c>
      <c r="F420" t="s">
        <v>49</v>
      </c>
      <c r="G420">
        <v>0.121091717515728</v>
      </c>
      <c r="H420"/>
    </row>
    <row r="421" spans="1:8" ht="15" x14ac:dyDescent="0.25">
      <c r="A421" t="s">
        <v>330</v>
      </c>
      <c r="B421">
        <v>2035</v>
      </c>
      <c r="C421" t="s">
        <v>298</v>
      </c>
      <c r="D421" t="s">
        <v>317</v>
      </c>
      <c r="E421" t="s">
        <v>51</v>
      </c>
      <c r="F421" t="s">
        <v>49</v>
      </c>
      <c r="G421">
        <v>0.15535211200237201</v>
      </c>
      <c r="H421"/>
    </row>
    <row r="422" spans="1:8" ht="15" x14ac:dyDescent="0.25">
      <c r="A422" t="s">
        <v>330</v>
      </c>
      <c r="B422">
        <v>2035</v>
      </c>
      <c r="C422" t="s">
        <v>298</v>
      </c>
      <c r="D422" t="s">
        <v>318</v>
      </c>
      <c r="E422" t="s">
        <v>51</v>
      </c>
      <c r="F422" t="s">
        <v>49</v>
      </c>
      <c r="G422">
        <v>0.11564418295415201</v>
      </c>
      <c r="H422"/>
    </row>
    <row r="423" spans="1:8" ht="15" x14ac:dyDescent="0.25">
      <c r="A423" t="s">
        <v>330</v>
      </c>
      <c r="B423">
        <v>2035</v>
      </c>
      <c r="C423" t="s">
        <v>298</v>
      </c>
      <c r="D423" t="s">
        <v>319</v>
      </c>
      <c r="E423" t="s">
        <v>51</v>
      </c>
      <c r="F423" t="s">
        <v>49</v>
      </c>
      <c r="G423">
        <v>0.166337559522999</v>
      </c>
      <c r="H423"/>
    </row>
    <row r="424" spans="1:8" ht="15" x14ac:dyDescent="0.25">
      <c r="A424" t="s">
        <v>330</v>
      </c>
      <c r="B424">
        <v>2035</v>
      </c>
      <c r="C424" t="s">
        <v>298</v>
      </c>
      <c r="D424" t="s">
        <v>320</v>
      </c>
      <c r="E424" t="s">
        <v>51</v>
      </c>
      <c r="F424" t="s">
        <v>49</v>
      </c>
      <c r="G424">
        <v>0.15664076741334201</v>
      </c>
      <c r="H424"/>
    </row>
    <row r="425" spans="1:8" ht="15" x14ac:dyDescent="0.25">
      <c r="A425" t="s">
        <v>330</v>
      </c>
      <c r="B425">
        <v>2035</v>
      </c>
      <c r="C425" t="s">
        <v>298</v>
      </c>
      <c r="D425" t="s">
        <v>321</v>
      </c>
      <c r="E425" t="s">
        <v>51</v>
      </c>
      <c r="F425" t="s">
        <v>49</v>
      </c>
      <c r="G425">
        <v>0.15924823874327201</v>
      </c>
      <c r="H425"/>
    </row>
    <row r="426" spans="1:8" ht="15" x14ac:dyDescent="0.25">
      <c r="A426" t="s">
        <v>330</v>
      </c>
      <c r="B426">
        <v>2035</v>
      </c>
      <c r="C426" t="s">
        <v>298</v>
      </c>
      <c r="D426" t="s">
        <v>322</v>
      </c>
      <c r="E426" t="s">
        <v>51</v>
      </c>
      <c r="F426" t="s">
        <v>49</v>
      </c>
      <c r="G426">
        <v>0.15590199440483701</v>
      </c>
      <c r="H426"/>
    </row>
    <row r="427" spans="1:8" ht="15" x14ac:dyDescent="0.25">
      <c r="A427" t="s">
        <v>330</v>
      </c>
      <c r="B427">
        <v>2035</v>
      </c>
      <c r="C427" t="s">
        <v>298</v>
      </c>
      <c r="D427" t="s">
        <v>323</v>
      </c>
      <c r="E427" t="s">
        <v>51</v>
      </c>
      <c r="F427" t="s">
        <v>49</v>
      </c>
      <c r="G427">
        <v>0.15675683067582</v>
      </c>
      <c r="H427"/>
    </row>
    <row r="428" spans="1:8" ht="15" x14ac:dyDescent="0.25">
      <c r="A428" t="s">
        <v>330</v>
      </c>
      <c r="B428">
        <v>2035</v>
      </c>
      <c r="C428" t="s">
        <v>298</v>
      </c>
      <c r="D428" t="s">
        <v>324</v>
      </c>
      <c r="E428" t="s">
        <v>51</v>
      </c>
      <c r="F428" t="s">
        <v>49</v>
      </c>
      <c r="G428">
        <v>0.15620806513976401</v>
      </c>
      <c r="H428"/>
    </row>
    <row r="429" spans="1:8" ht="15" x14ac:dyDescent="0.25">
      <c r="A429" t="s">
        <v>330</v>
      </c>
      <c r="B429">
        <v>2035</v>
      </c>
      <c r="C429" t="s">
        <v>298</v>
      </c>
      <c r="D429" t="s">
        <v>325</v>
      </c>
      <c r="E429" t="s">
        <v>51</v>
      </c>
      <c r="F429" t="s">
        <v>49</v>
      </c>
      <c r="G429">
        <v>0.160166608630434</v>
      </c>
      <c r="H429"/>
    </row>
    <row r="430" spans="1:8" ht="15" x14ac:dyDescent="0.25">
      <c r="A430" t="s">
        <v>330</v>
      </c>
      <c r="B430">
        <v>2035</v>
      </c>
      <c r="C430" t="s">
        <v>298</v>
      </c>
      <c r="D430" t="s">
        <v>326</v>
      </c>
      <c r="E430" t="s">
        <v>51</v>
      </c>
      <c r="F430" t="s">
        <v>49</v>
      </c>
      <c r="G430">
        <v>0.15668773449038201</v>
      </c>
      <c r="H430"/>
    </row>
    <row r="431" spans="1:8" ht="15" x14ac:dyDescent="0.25">
      <c r="A431" t="s">
        <v>330</v>
      </c>
      <c r="B431">
        <v>2035</v>
      </c>
      <c r="C431" t="s">
        <v>298</v>
      </c>
      <c r="D431" t="s">
        <v>327</v>
      </c>
      <c r="E431" t="s">
        <v>51</v>
      </c>
      <c r="F431" t="s">
        <v>49</v>
      </c>
      <c r="G431">
        <v>0.167945336849676</v>
      </c>
      <c r="H431"/>
    </row>
    <row r="432" spans="1:8" ht="15" x14ac:dyDescent="0.25">
      <c r="A432" t="s">
        <v>330</v>
      </c>
      <c r="B432">
        <v>2035</v>
      </c>
      <c r="C432" t="s">
        <v>298</v>
      </c>
      <c r="D432" t="s">
        <v>328</v>
      </c>
      <c r="E432" t="s">
        <v>51</v>
      </c>
      <c r="F432" t="s">
        <v>49</v>
      </c>
      <c r="G432">
        <v>0.16102017342063399</v>
      </c>
      <c r="H432"/>
    </row>
    <row r="433" spans="1:8" ht="15" x14ac:dyDescent="0.25">
      <c r="A433" t="s">
        <v>330</v>
      </c>
      <c r="B433">
        <v>2035</v>
      </c>
      <c r="C433" t="s">
        <v>298</v>
      </c>
      <c r="D433" t="s">
        <v>329</v>
      </c>
      <c r="E433" t="s">
        <v>51</v>
      </c>
      <c r="F433" t="s">
        <v>49</v>
      </c>
      <c r="G433">
        <v>0.16567118610541301</v>
      </c>
      <c r="H433"/>
    </row>
    <row r="434" spans="1:8" ht="15" x14ac:dyDescent="0.25">
      <c r="A434" t="s">
        <v>331</v>
      </c>
      <c r="B434">
        <v>2035</v>
      </c>
      <c r="C434" t="s">
        <v>298</v>
      </c>
      <c r="D434" t="s">
        <v>317</v>
      </c>
      <c r="E434" t="s">
        <v>53</v>
      </c>
      <c r="F434" t="s">
        <v>49</v>
      </c>
      <c r="G434">
        <v>8.2834689357957E-2</v>
      </c>
      <c r="H434"/>
    </row>
    <row r="435" spans="1:8" ht="15" x14ac:dyDescent="0.25">
      <c r="A435" t="s">
        <v>331</v>
      </c>
      <c r="B435">
        <v>2035</v>
      </c>
      <c r="C435" t="s">
        <v>298</v>
      </c>
      <c r="D435" t="s">
        <v>318</v>
      </c>
      <c r="E435" t="s">
        <v>53</v>
      </c>
      <c r="F435" t="s">
        <v>49</v>
      </c>
      <c r="G435">
        <v>5.6225978615275299E-2</v>
      </c>
      <c r="H435"/>
    </row>
    <row r="436" spans="1:8" ht="15" x14ac:dyDescent="0.25">
      <c r="A436" t="s">
        <v>331</v>
      </c>
      <c r="B436">
        <v>2035</v>
      </c>
      <c r="C436" t="s">
        <v>298</v>
      </c>
      <c r="D436" t="s">
        <v>319</v>
      </c>
      <c r="E436" t="s">
        <v>53</v>
      </c>
      <c r="F436" t="s">
        <v>49</v>
      </c>
      <c r="G436">
        <v>9.0833571652299397E-2</v>
      </c>
      <c r="H436"/>
    </row>
    <row r="437" spans="1:8" ht="15" x14ac:dyDescent="0.25">
      <c r="A437" t="s">
        <v>331</v>
      </c>
      <c r="B437">
        <v>2035</v>
      </c>
      <c r="C437" t="s">
        <v>298</v>
      </c>
      <c r="D437" t="s">
        <v>320</v>
      </c>
      <c r="E437" t="s">
        <v>53</v>
      </c>
      <c r="F437" t="s">
        <v>49</v>
      </c>
      <c r="G437">
        <v>8.2266823861403507E-2</v>
      </c>
      <c r="H437"/>
    </row>
    <row r="438" spans="1:8" ht="15" x14ac:dyDescent="0.25">
      <c r="A438" t="s">
        <v>331</v>
      </c>
      <c r="B438">
        <v>2035</v>
      </c>
      <c r="C438" t="s">
        <v>298</v>
      </c>
      <c r="D438" t="s">
        <v>321</v>
      </c>
      <c r="E438" t="s">
        <v>53</v>
      </c>
      <c r="F438" t="s">
        <v>49</v>
      </c>
      <c r="G438">
        <v>8.2483700170655899E-2</v>
      </c>
      <c r="H438"/>
    </row>
    <row r="439" spans="1:8" ht="15" x14ac:dyDescent="0.25">
      <c r="A439" t="s">
        <v>331</v>
      </c>
      <c r="B439">
        <v>2035</v>
      </c>
      <c r="C439" t="s">
        <v>298</v>
      </c>
      <c r="D439" t="s">
        <v>322</v>
      </c>
      <c r="E439" t="s">
        <v>53</v>
      </c>
      <c r="F439" t="s">
        <v>49</v>
      </c>
      <c r="G439">
        <v>8.4157567006587899E-2</v>
      </c>
      <c r="H439"/>
    </row>
    <row r="440" spans="1:8" ht="15" x14ac:dyDescent="0.25">
      <c r="A440" t="s">
        <v>331</v>
      </c>
      <c r="B440">
        <v>2035</v>
      </c>
      <c r="C440" t="s">
        <v>298</v>
      </c>
      <c r="D440" t="s">
        <v>323</v>
      </c>
      <c r="E440" t="s">
        <v>53</v>
      </c>
      <c r="F440" t="s">
        <v>49</v>
      </c>
      <c r="G440">
        <v>8.3823355122209203E-2</v>
      </c>
      <c r="H440"/>
    </row>
    <row r="441" spans="1:8" ht="15" x14ac:dyDescent="0.25">
      <c r="A441" t="s">
        <v>331</v>
      </c>
      <c r="B441">
        <v>2035</v>
      </c>
      <c r="C441" t="s">
        <v>298</v>
      </c>
      <c r="D441" t="s">
        <v>324</v>
      </c>
      <c r="E441" t="s">
        <v>53</v>
      </c>
      <c r="F441" t="s">
        <v>49</v>
      </c>
      <c r="G441">
        <v>8.3462596947710799E-2</v>
      </c>
      <c r="H441"/>
    </row>
    <row r="442" spans="1:8" ht="15" x14ac:dyDescent="0.25">
      <c r="A442" t="s">
        <v>331</v>
      </c>
      <c r="B442">
        <v>2035</v>
      </c>
      <c r="C442" t="s">
        <v>298</v>
      </c>
      <c r="D442" t="s">
        <v>325</v>
      </c>
      <c r="E442" t="s">
        <v>53</v>
      </c>
      <c r="F442" t="s">
        <v>49</v>
      </c>
      <c r="G442">
        <v>6.3915749247761097E-2</v>
      </c>
      <c r="H442"/>
    </row>
    <row r="443" spans="1:8" ht="15" x14ac:dyDescent="0.25">
      <c r="A443" t="s">
        <v>331</v>
      </c>
      <c r="B443">
        <v>2035</v>
      </c>
      <c r="C443" t="s">
        <v>298</v>
      </c>
      <c r="D443" t="s">
        <v>326</v>
      </c>
      <c r="E443" t="s">
        <v>53</v>
      </c>
      <c r="F443" t="s">
        <v>49</v>
      </c>
      <c r="G443">
        <v>8.35863612596663E-2</v>
      </c>
      <c r="H443"/>
    </row>
    <row r="444" spans="1:8" ht="15" x14ac:dyDescent="0.25">
      <c r="A444" t="s">
        <v>331</v>
      </c>
      <c r="B444">
        <v>2035</v>
      </c>
      <c r="C444" t="s">
        <v>298</v>
      </c>
      <c r="D444" t="s">
        <v>327</v>
      </c>
      <c r="E444" t="s">
        <v>53</v>
      </c>
      <c r="F444" t="s">
        <v>49</v>
      </c>
      <c r="G444">
        <v>9.3909477001061795E-2</v>
      </c>
      <c r="H444"/>
    </row>
    <row r="445" spans="1:8" ht="15" x14ac:dyDescent="0.25">
      <c r="A445" t="s">
        <v>331</v>
      </c>
      <c r="B445">
        <v>2035</v>
      </c>
      <c r="C445" t="s">
        <v>298</v>
      </c>
      <c r="D445" t="s">
        <v>328</v>
      </c>
      <c r="E445" t="s">
        <v>53</v>
      </c>
      <c r="F445" t="s">
        <v>49</v>
      </c>
      <c r="G445">
        <v>9.01389134666431E-2</v>
      </c>
      <c r="H445"/>
    </row>
    <row r="446" spans="1:8" ht="15" x14ac:dyDescent="0.25">
      <c r="A446" t="s">
        <v>331</v>
      </c>
      <c r="B446">
        <v>2035</v>
      </c>
      <c r="C446" t="s">
        <v>298</v>
      </c>
      <c r="D446" t="s">
        <v>329</v>
      </c>
      <c r="E446" t="s">
        <v>53</v>
      </c>
      <c r="F446" t="s">
        <v>49</v>
      </c>
      <c r="G446">
        <v>9.3545071833705307E-2</v>
      </c>
      <c r="H446"/>
    </row>
    <row r="447" spans="1:8" ht="15" x14ac:dyDescent="0.25">
      <c r="A447" t="s">
        <v>332</v>
      </c>
      <c r="B447">
        <v>2035</v>
      </c>
      <c r="C447" t="s">
        <v>298</v>
      </c>
      <c r="D447" t="s">
        <v>317</v>
      </c>
      <c r="E447" t="s">
        <v>55</v>
      </c>
      <c r="F447" t="s">
        <v>49</v>
      </c>
      <c r="G447">
        <v>0.56299176818914498</v>
      </c>
      <c r="H447"/>
    </row>
    <row r="448" spans="1:8" ht="15" x14ac:dyDescent="0.25">
      <c r="A448" t="s">
        <v>332</v>
      </c>
      <c r="B448">
        <v>2035</v>
      </c>
      <c r="C448" t="s">
        <v>298</v>
      </c>
      <c r="D448" t="s">
        <v>318</v>
      </c>
      <c r="E448" t="s">
        <v>55</v>
      </c>
      <c r="F448" t="s">
        <v>49</v>
      </c>
      <c r="G448">
        <v>0.48355616677899399</v>
      </c>
      <c r="H448"/>
    </row>
    <row r="449" spans="1:8" ht="15" x14ac:dyDescent="0.25">
      <c r="A449" t="s">
        <v>332</v>
      </c>
      <c r="B449">
        <v>2035</v>
      </c>
      <c r="C449" t="s">
        <v>298</v>
      </c>
      <c r="D449" t="s">
        <v>319</v>
      </c>
      <c r="E449" t="s">
        <v>55</v>
      </c>
      <c r="F449" t="s">
        <v>49</v>
      </c>
      <c r="G449">
        <v>0.57007712455684001</v>
      </c>
      <c r="H449"/>
    </row>
    <row r="450" spans="1:8" ht="15" x14ac:dyDescent="0.25">
      <c r="A450" t="s">
        <v>332</v>
      </c>
      <c r="B450">
        <v>2035</v>
      </c>
      <c r="C450" t="s">
        <v>298</v>
      </c>
      <c r="D450" t="s">
        <v>320</v>
      </c>
      <c r="E450" t="s">
        <v>55</v>
      </c>
      <c r="F450" t="s">
        <v>49</v>
      </c>
      <c r="G450">
        <v>0.56270980999322895</v>
      </c>
      <c r="H450"/>
    </row>
    <row r="451" spans="1:8" ht="15" x14ac:dyDescent="0.25">
      <c r="A451" t="s">
        <v>332</v>
      </c>
      <c r="B451">
        <v>2035</v>
      </c>
      <c r="C451" t="s">
        <v>298</v>
      </c>
      <c r="D451" t="s">
        <v>321</v>
      </c>
      <c r="E451" t="s">
        <v>55</v>
      </c>
      <c r="F451" t="s">
        <v>49</v>
      </c>
      <c r="G451">
        <v>0.54835688968625595</v>
      </c>
      <c r="H451"/>
    </row>
    <row r="452" spans="1:8" ht="15" x14ac:dyDescent="0.25">
      <c r="A452" t="s">
        <v>332</v>
      </c>
      <c r="B452">
        <v>2035</v>
      </c>
      <c r="C452" t="s">
        <v>298</v>
      </c>
      <c r="D452" t="s">
        <v>322</v>
      </c>
      <c r="E452" t="s">
        <v>55</v>
      </c>
      <c r="F452" t="s">
        <v>49</v>
      </c>
      <c r="G452">
        <v>0.55900640736395601</v>
      </c>
      <c r="H452"/>
    </row>
    <row r="453" spans="1:8" ht="15" x14ac:dyDescent="0.25">
      <c r="A453" t="s">
        <v>332</v>
      </c>
      <c r="B453">
        <v>2035</v>
      </c>
      <c r="C453" t="s">
        <v>298</v>
      </c>
      <c r="D453" t="s">
        <v>323</v>
      </c>
      <c r="E453" t="s">
        <v>55</v>
      </c>
      <c r="F453" t="s">
        <v>49</v>
      </c>
      <c r="G453">
        <v>0.558287521994001</v>
      </c>
      <c r="H453"/>
    </row>
    <row r="454" spans="1:8" ht="15" x14ac:dyDescent="0.25">
      <c r="A454" t="s">
        <v>332</v>
      </c>
      <c r="B454">
        <v>2035</v>
      </c>
      <c r="C454" t="s">
        <v>298</v>
      </c>
      <c r="D454" t="s">
        <v>324</v>
      </c>
      <c r="E454" t="s">
        <v>55</v>
      </c>
      <c r="F454" t="s">
        <v>49</v>
      </c>
      <c r="G454">
        <v>0.55714968044214996</v>
      </c>
      <c r="H454"/>
    </row>
    <row r="455" spans="1:8" ht="15" x14ac:dyDescent="0.25">
      <c r="A455" t="s">
        <v>332</v>
      </c>
      <c r="B455">
        <v>2035</v>
      </c>
      <c r="C455" t="s">
        <v>298</v>
      </c>
      <c r="D455" t="s">
        <v>325</v>
      </c>
      <c r="E455" t="s">
        <v>55</v>
      </c>
      <c r="F455" t="s">
        <v>49</v>
      </c>
      <c r="G455">
        <v>0.62695202635737801</v>
      </c>
      <c r="H455"/>
    </row>
    <row r="456" spans="1:8" ht="15" x14ac:dyDescent="0.25">
      <c r="A456" t="s">
        <v>332</v>
      </c>
      <c r="B456">
        <v>2035</v>
      </c>
      <c r="C456" t="s">
        <v>298</v>
      </c>
      <c r="D456" t="s">
        <v>326</v>
      </c>
      <c r="E456" t="s">
        <v>55</v>
      </c>
      <c r="F456" t="s">
        <v>49</v>
      </c>
      <c r="G456">
        <v>0.55923605441552804</v>
      </c>
      <c r="H456"/>
    </row>
    <row r="457" spans="1:8" ht="15" x14ac:dyDescent="0.25">
      <c r="A457" t="s">
        <v>332</v>
      </c>
      <c r="B457">
        <v>2035</v>
      </c>
      <c r="C457" t="s">
        <v>298</v>
      </c>
      <c r="D457" t="s">
        <v>327</v>
      </c>
      <c r="E457" t="s">
        <v>55</v>
      </c>
      <c r="F457" t="s">
        <v>49</v>
      </c>
      <c r="G457">
        <v>0.57148850909339999</v>
      </c>
      <c r="H457"/>
    </row>
    <row r="458" spans="1:8" ht="15" x14ac:dyDescent="0.25">
      <c r="A458" t="s">
        <v>332</v>
      </c>
      <c r="B458">
        <v>2035</v>
      </c>
      <c r="C458" t="s">
        <v>298</v>
      </c>
      <c r="D458" t="s">
        <v>328</v>
      </c>
      <c r="E458" t="s">
        <v>55</v>
      </c>
      <c r="F458" t="s">
        <v>49</v>
      </c>
      <c r="G458">
        <v>0.56327198725889205</v>
      </c>
      <c r="H458"/>
    </row>
    <row r="459" spans="1:8" ht="15" x14ac:dyDescent="0.25">
      <c r="A459" t="s">
        <v>332</v>
      </c>
      <c r="B459">
        <v>2035</v>
      </c>
      <c r="C459" t="s">
        <v>298</v>
      </c>
      <c r="D459" t="s">
        <v>329</v>
      </c>
      <c r="E459" t="s">
        <v>55</v>
      </c>
      <c r="F459" t="s">
        <v>49</v>
      </c>
      <c r="G459">
        <v>0.572308869882305</v>
      </c>
      <c r="H459"/>
    </row>
    <row r="460" spans="1:8" ht="15" x14ac:dyDescent="0.25">
      <c r="A460" t="s">
        <v>333</v>
      </c>
      <c r="B460">
        <v>2035</v>
      </c>
      <c r="C460" t="s">
        <v>298</v>
      </c>
      <c r="D460" t="s">
        <v>317</v>
      </c>
      <c r="E460" t="s">
        <v>149</v>
      </c>
      <c r="F460" t="s">
        <v>49</v>
      </c>
      <c r="G460">
        <v>5.8115341015081302E-3</v>
      </c>
      <c r="H460"/>
    </row>
    <row r="461" spans="1:8" ht="15" x14ac:dyDescent="0.25">
      <c r="A461" t="s">
        <v>333</v>
      </c>
      <c r="B461">
        <v>2035</v>
      </c>
      <c r="C461" t="s">
        <v>298</v>
      </c>
      <c r="D461" t="s">
        <v>318</v>
      </c>
      <c r="E461" t="s">
        <v>149</v>
      </c>
      <c r="F461" t="s">
        <v>49</v>
      </c>
      <c r="G461">
        <v>3.4017013060347202E-3</v>
      </c>
      <c r="H461"/>
    </row>
    <row r="462" spans="1:8" ht="15" x14ac:dyDescent="0.25">
      <c r="A462" t="s">
        <v>333</v>
      </c>
      <c r="B462">
        <v>2035</v>
      </c>
      <c r="C462" t="s">
        <v>298</v>
      </c>
      <c r="D462" t="s">
        <v>319</v>
      </c>
      <c r="E462" t="s">
        <v>149</v>
      </c>
      <c r="F462" t="s">
        <v>49</v>
      </c>
      <c r="G462">
        <v>5.3292660229784898E-3</v>
      </c>
      <c r="H462"/>
    </row>
    <row r="463" spans="1:8" ht="15" x14ac:dyDescent="0.25">
      <c r="A463" t="s">
        <v>333</v>
      </c>
      <c r="B463">
        <v>2035</v>
      </c>
      <c r="C463" t="s">
        <v>298</v>
      </c>
      <c r="D463" t="s">
        <v>320</v>
      </c>
      <c r="E463" t="s">
        <v>149</v>
      </c>
      <c r="F463" t="s">
        <v>49</v>
      </c>
      <c r="G463">
        <v>5.4544679763071603E-3</v>
      </c>
      <c r="H463"/>
    </row>
    <row r="464" spans="1:8" ht="15" x14ac:dyDescent="0.25">
      <c r="A464" t="s">
        <v>333</v>
      </c>
      <c r="B464">
        <v>2035</v>
      </c>
      <c r="C464" t="s">
        <v>298</v>
      </c>
      <c r="D464" t="s">
        <v>321</v>
      </c>
      <c r="E464" t="s">
        <v>149</v>
      </c>
      <c r="F464" t="s">
        <v>49</v>
      </c>
      <c r="G464">
        <v>5.8285564258521898E-3</v>
      </c>
      <c r="H464"/>
    </row>
    <row r="465" spans="1:8" ht="15" x14ac:dyDescent="0.25">
      <c r="A465" t="s">
        <v>333</v>
      </c>
      <c r="B465">
        <v>2035</v>
      </c>
      <c r="C465" t="s">
        <v>298</v>
      </c>
      <c r="D465" t="s">
        <v>322</v>
      </c>
      <c r="E465" t="s">
        <v>149</v>
      </c>
      <c r="F465" t="s">
        <v>49</v>
      </c>
      <c r="G465">
        <v>5.9426044580813998E-3</v>
      </c>
      <c r="H465"/>
    </row>
    <row r="466" spans="1:8" ht="15" x14ac:dyDescent="0.25">
      <c r="A466" t="s">
        <v>333</v>
      </c>
      <c r="B466">
        <v>2035</v>
      </c>
      <c r="C466" t="s">
        <v>298</v>
      </c>
      <c r="D466" t="s">
        <v>323</v>
      </c>
      <c r="E466" t="s">
        <v>149</v>
      </c>
      <c r="F466" t="s">
        <v>49</v>
      </c>
      <c r="G466">
        <v>5.8848198087319602E-3</v>
      </c>
      <c r="H466"/>
    </row>
    <row r="467" spans="1:8" ht="15" x14ac:dyDescent="0.25">
      <c r="A467" t="s">
        <v>333</v>
      </c>
      <c r="B467">
        <v>2035</v>
      </c>
      <c r="C467" t="s">
        <v>298</v>
      </c>
      <c r="D467" t="s">
        <v>324</v>
      </c>
      <c r="E467" t="s">
        <v>149</v>
      </c>
      <c r="F467" t="s">
        <v>49</v>
      </c>
      <c r="G467">
        <v>6.2001046239224897E-3</v>
      </c>
      <c r="H467"/>
    </row>
    <row r="468" spans="1:8" ht="15" x14ac:dyDescent="0.25">
      <c r="A468" t="s">
        <v>333</v>
      </c>
      <c r="B468">
        <v>2035</v>
      </c>
      <c r="C468" t="s">
        <v>298</v>
      </c>
      <c r="D468" t="s">
        <v>325</v>
      </c>
      <c r="E468" t="s">
        <v>149</v>
      </c>
      <c r="F468" t="s">
        <v>49</v>
      </c>
      <c r="G468">
        <v>6.1964838971776499E-3</v>
      </c>
      <c r="H468"/>
    </row>
    <row r="469" spans="1:8" ht="15" x14ac:dyDescent="0.25">
      <c r="A469" t="s">
        <v>333</v>
      </c>
      <c r="B469">
        <v>2035</v>
      </c>
      <c r="C469" t="s">
        <v>298</v>
      </c>
      <c r="D469" t="s">
        <v>326</v>
      </c>
      <c r="E469" t="s">
        <v>149</v>
      </c>
      <c r="F469" t="s">
        <v>49</v>
      </c>
      <c r="G469">
        <v>6.3111738966912202E-3</v>
      </c>
      <c r="H469"/>
    </row>
    <row r="470" spans="1:8" ht="15" x14ac:dyDescent="0.25">
      <c r="A470" t="s">
        <v>333</v>
      </c>
      <c r="B470">
        <v>2035</v>
      </c>
      <c r="C470" t="s">
        <v>298</v>
      </c>
      <c r="D470" t="s">
        <v>327</v>
      </c>
      <c r="E470" t="s">
        <v>149</v>
      </c>
      <c r="F470" t="s">
        <v>49</v>
      </c>
      <c r="G470">
        <v>5.1203890810699697E-3</v>
      </c>
      <c r="H470"/>
    </row>
    <row r="471" spans="1:8" ht="15" x14ac:dyDescent="0.25">
      <c r="A471" t="s">
        <v>333</v>
      </c>
      <c r="B471">
        <v>2035</v>
      </c>
      <c r="C471" t="s">
        <v>298</v>
      </c>
      <c r="D471" t="s">
        <v>328</v>
      </c>
      <c r="E471" t="s">
        <v>149</v>
      </c>
      <c r="F471" t="s">
        <v>49</v>
      </c>
      <c r="G471">
        <v>5.8219784109007303E-3</v>
      </c>
      <c r="H471"/>
    </row>
    <row r="472" spans="1:8" ht="15" x14ac:dyDescent="0.25">
      <c r="A472" t="s">
        <v>333</v>
      </c>
      <c r="B472">
        <v>2035</v>
      </c>
      <c r="C472" t="s">
        <v>298</v>
      </c>
      <c r="D472" t="s">
        <v>329</v>
      </c>
      <c r="E472" t="s">
        <v>149</v>
      </c>
      <c r="F472" t="s">
        <v>49</v>
      </c>
      <c r="G472">
        <v>4.9881531363012797E-3</v>
      </c>
      <c r="H472"/>
    </row>
    <row r="473" spans="1:8" ht="15" x14ac:dyDescent="0.25">
      <c r="A473" t="s">
        <v>334</v>
      </c>
      <c r="B473">
        <v>2035</v>
      </c>
      <c r="C473" t="s">
        <v>298</v>
      </c>
      <c r="D473" t="s">
        <v>317</v>
      </c>
      <c r="E473" t="s">
        <v>57</v>
      </c>
      <c r="F473" t="s">
        <v>49</v>
      </c>
      <c r="G473">
        <v>5.3255654885754303E-2</v>
      </c>
      <c r="H473"/>
    </row>
    <row r="474" spans="1:8" ht="15" x14ac:dyDescent="0.25">
      <c r="A474" t="s">
        <v>334</v>
      </c>
      <c r="B474">
        <v>2035</v>
      </c>
      <c r="C474" t="s">
        <v>298</v>
      </c>
      <c r="D474" t="s">
        <v>318</v>
      </c>
      <c r="E474" t="s">
        <v>57</v>
      </c>
      <c r="F474" t="s">
        <v>49</v>
      </c>
      <c r="G474">
        <v>0.100138436037086</v>
      </c>
      <c r="H474"/>
    </row>
    <row r="475" spans="1:8" ht="15" x14ac:dyDescent="0.25">
      <c r="A475" t="s">
        <v>334</v>
      </c>
      <c r="B475">
        <v>2035</v>
      </c>
      <c r="C475" t="s">
        <v>298</v>
      </c>
      <c r="D475" t="s">
        <v>319</v>
      </c>
      <c r="E475" t="s">
        <v>57</v>
      </c>
      <c r="F475" t="s">
        <v>49</v>
      </c>
      <c r="G475">
        <v>4.35056946884377E-2</v>
      </c>
      <c r="H475"/>
    </row>
    <row r="476" spans="1:8" ht="15" x14ac:dyDescent="0.25">
      <c r="A476" t="s">
        <v>334</v>
      </c>
      <c r="B476">
        <v>2035</v>
      </c>
      <c r="C476" t="s">
        <v>298</v>
      </c>
      <c r="D476" t="s">
        <v>320</v>
      </c>
      <c r="E476" t="s">
        <v>57</v>
      </c>
      <c r="F476" t="s">
        <v>49</v>
      </c>
      <c r="G476">
        <v>5.24897847094975E-2</v>
      </c>
      <c r="H476"/>
    </row>
    <row r="477" spans="1:8" ht="15" x14ac:dyDescent="0.25">
      <c r="A477" t="s">
        <v>334</v>
      </c>
      <c r="B477">
        <v>2035</v>
      </c>
      <c r="C477" t="s">
        <v>298</v>
      </c>
      <c r="D477" t="s">
        <v>321</v>
      </c>
      <c r="E477" t="s">
        <v>57</v>
      </c>
      <c r="F477" t="s">
        <v>49</v>
      </c>
      <c r="G477">
        <v>5.68809346694088E-2</v>
      </c>
      <c r="H477"/>
    </row>
    <row r="478" spans="1:8" ht="15" x14ac:dyDescent="0.25">
      <c r="A478" t="s">
        <v>334</v>
      </c>
      <c r="B478">
        <v>2035</v>
      </c>
      <c r="C478" t="s">
        <v>298</v>
      </c>
      <c r="D478" t="s">
        <v>322</v>
      </c>
      <c r="E478" t="s">
        <v>57</v>
      </c>
      <c r="F478" t="s">
        <v>49</v>
      </c>
      <c r="G478">
        <v>5.5161988990163301E-2</v>
      </c>
      <c r="H478"/>
    </row>
    <row r="479" spans="1:8" ht="15" x14ac:dyDescent="0.25">
      <c r="A479" t="s">
        <v>334</v>
      </c>
      <c r="B479">
        <v>2035</v>
      </c>
      <c r="C479" t="s">
        <v>298</v>
      </c>
      <c r="D479" t="s">
        <v>323</v>
      </c>
      <c r="E479" t="s">
        <v>57</v>
      </c>
      <c r="F479" t="s">
        <v>49</v>
      </c>
      <c r="G479">
        <v>5.5338274576302103E-2</v>
      </c>
      <c r="H479"/>
    </row>
    <row r="480" spans="1:8" ht="15" x14ac:dyDescent="0.25">
      <c r="A480" t="s">
        <v>334</v>
      </c>
      <c r="B480">
        <v>2035</v>
      </c>
      <c r="C480" t="s">
        <v>298</v>
      </c>
      <c r="D480" t="s">
        <v>324</v>
      </c>
      <c r="E480" t="s">
        <v>57</v>
      </c>
      <c r="F480" t="s">
        <v>49</v>
      </c>
      <c r="G480">
        <v>5.5127709418427498E-2</v>
      </c>
      <c r="H480"/>
    </row>
    <row r="481" spans="1:8" ht="15" x14ac:dyDescent="0.25">
      <c r="A481" t="s">
        <v>334</v>
      </c>
      <c r="B481">
        <v>2035</v>
      </c>
      <c r="C481" t="s">
        <v>298</v>
      </c>
      <c r="D481" t="s">
        <v>325</v>
      </c>
      <c r="E481" t="s">
        <v>57</v>
      </c>
      <c r="F481" t="s">
        <v>49</v>
      </c>
      <c r="G481">
        <v>3.34913704586648E-2</v>
      </c>
      <c r="H481"/>
    </row>
    <row r="482" spans="1:8" ht="15" x14ac:dyDescent="0.25">
      <c r="A482" t="s">
        <v>334</v>
      </c>
      <c r="B482">
        <v>2035</v>
      </c>
      <c r="C482" t="s">
        <v>298</v>
      </c>
      <c r="D482" t="s">
        <v>326</v>
      </c>
      <c r="E482" t="s">
        <v>57</v>
      </c>
      <c r="F482" t="s">
        <v>49</v>
      </c>
      <c r="G482">
        <v>5.51493858530634E-2</v>
      </c>
      <c r="H482"/>
    </row>
    <row r="483" spans="1:8" ht="15" x14ac:dyDescent="0.25">
      <c r="A483" t="s">
        <v>334</v>
      </c>
      <c r="B483">
        <v>2035</v>
      </c>
      <c r="C483" t="s">
        <v>298</v>
      </c>
      <c r="D483" t="s">
        <v>327</v>
      </c>
      <c r="E483" t="s">
        <v>57</v>
      </c>
      <c r="F483" t="s">
        <v>49</v>
      </c>
      <c r="G483">
        <v>4.1755146076651699E-2</v>
      </c>
      <c r="H483"/>
    </row>
    <row r="484" spans="1:8" ht="15" x14ac:dyDescent="0.25">
      <c r="A484" t="s">
        <v>334</v>
      </c>
      <c r="B484">
        <v>2035</v>
      </c>
      <c r="C484" t="s">
        <v>298</v>
      </c>
      <c r="D484" t="s">
        <v>328</v>
      </c>
      <c r="E484" t="s">
        <v>57</v>
      </c>
      <c r="F484" t="s">
        <v>49</v>
      </c>
      <c r="G484">
        <v>4.7624314280658303E-2</v>
      </c>
      <c r="H484"/>
    </row>
    <row r="485" spans="1:8" ht="15" x14ac:dyDescent="0.25">
      <c r="A485" t="s">
        <v>334</v>
      </c>
      <c r="B485">
        <v>2035</v>
      </c>
      <c r="C485" t="s">
        <v>298</v>
      </c>
      <c r="D485" t="s">
        <v>329</v>
      </c>
      <c r="E485" t="s">
        <v>57</v>
      </c>
      <c r="F485" t="s">
        <v>49</v>
      </c>
      <c r="G485">
        <v>4.2395001526546898E-2</v>
      </c>
      <c r="H485"/>
    </row>
    <row r="486" spans="1:8" ht="15" x14ac:dyDescent="0.25">
      <c r="A486" t="s">
        <v>335</v>
      </c>
      <c r="B486">
        <v>2035</v>
      </c>
      <c r="C486" t="s">
        <v>310</v>
      </c>
      <c r="D486" t="s">
        <v>264</v>
      </c>
      <c r="E486" t="s">
        <v>48</v>
      </c>
      <c r="F486" t="s">
        <v>49</v>
      </c>
      <c r="G486">
        <v>0.240144559146479</v>
      </c>
      <c r="H486"/>
    </row>
    <row r="487" spans="1:8" ht="15" x14ac:dyDescent="0.25">
      <c r="A487" t="s">
        <v>336</v>
      </c>
      <c r="B487">
        <v>2035</v>
      </c>
      <c r="C487" t="s">
        <v>310</v>
      </c>
      <c r="D487" t="s">
        <v>264</v>
      </c>
      <c r="E487" t="s">
        <v>51</v>
      </c>
      <c r="F487" t="s">
        <v>49</v>
      </c>
      <c r="G487">
        <v>0.125513997682904</v>
      </c>
      <c r="H487"/>
    </row>
    <row r="488" spans="1:8" ht="15" x14ac:dyDescent="0.25">
      <c r="A488" t="s">
        <v>337</v>
      </c>
      <c r="B488">
        <v>2035</v>
      </c>
      <c r="C488" t="s">
        <v>310</v>
      </c>
      <c r="D488" t="s">
        <v>264</v>
      </c>
      <c r="E488" t="s">
        <v>53</v>
      </c>
      <c r="F488" t="s">
        <v>49</v>
      </c>
      <c r="G488">
        <v>6.4204319482630404E-2</v>
      </c>
      <c r="H488"/>
    </row>
    <row r="489" spans="1:8" ht="15" x14ac:dyDescent="0.25">
      <c r="A489" t="s">
        <v>338</v>
      </c>
      <c r="B489">
        <v>2035</v>
      </c>
      <c r="C489" t="s">
        <v>310</v>
      </c>
      <c r="D489" t="s">
        <v>264</v>
      </c>
      <c r="E489" t="s">
        <v>55</v>
      </c>
      <c r="F489" t="s">
        <v>49</v>
      </c>
      <c r="G489">
        <v>0.46769033909149099</v>
      </c>
      <c r="H489"/>
    </row>
    <row r="490" spans="1:8" ht="15" x14ac:dyDescent="0.25">
      <c r="A490" t="s">
        <v>339</v>
      </c>
      <c r="B490">
        <v>2035</v>
      </c>
      <c r="C490" t="s">
        <v>310</v>
      </c>
      <c r="D490" t="s">
        <v>264</v>
      </c>
      <c r="E490" t="s">
        <v>149</v>
      </c>
      <c r="F490" t="s">
        <v>49</v>
      </c>
      <c r="G490">
        <v>2.83239093219899E-3</v>
      </c>
      <c r="H490"/>
    </row>
    <row r="491" spans="1:8" ht="15" x14ac:dyDescent="0.25">
      <c r="A491" t="s">
        <v>340</v>
      </c>
      <c r="B491">
        <v>2035</v>
      </c>
      <c r="C491" t="s">
        <v>310</v>
      </c>
      <c r="D491" t="s">
        <v>264</v>
      </c>
      <c r="E491" t="s">
        <v>57</v>
      </c>
      <c r="F491" t="s">
        <v>49</v>
      </c>
      <c r="G491">
        <v>9.9614393664297696E-2</v>
      </c>
      <c r="H4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J49"/>
  <sheetViews>
    <sheetView workbookViewId="0">
      <selection sqref="A1:XFD1048576"/>
    </sheetView>
  </sheetViews>
  <sheetFormatPr defaultColWidth="8.5703125" defaultRowHeight="15" x14ac:dyDescent="0.25"/>
  <cols>
    <col min="1" max="1" width="40.5703125" bestFit="1" customWidth="1"/>
    <col min="2" max="4" width="17.7109375" bestFit="1" customWidth="1"/>
    <col min="5" max="5" width="18.7109375" customWidth="1"/>
    <col min="6" max="9" width="12" customWidth="1"/>
  </cols>
  <sheetData>
    <row r="1" spans="1:10" x14ac:dyDescent="0.25">
      <c r="A1" s="47" t="s">
        <v>271</v>
      </c>
      <c r="B1" s="47" t="s">
        <v>341</v>
      </c>
      <c r="C1" s="47"/>
      <c r="D1" s="47"/>
      <c r="E1" s="48" t="s">
        <v>342</v>
      </c>
      <c r="F1" s="47" t="s">
        <v>343</v>
      </c>
      <c r="G1" s="47"/>
      <c r="H1" s="47"/>
      <c r="I1" s="47"/>
      <c r="J1" s="49" t="s">
        <v>344</v>
      </c>
    </row>
    <row r="2" spans="1:10" ht="15.75" x14ac:dyDescent="0.25">
      <c r="A2" s="48"/>
      <c r="B2" s="50"/>
      <c r="C2" s="48">
        <v>2035</v>
      </c>
      <c r="D2" s="50"/>
      <c r="E2" s="48">
        <v>2050</v>
      </c>
      <c r="F2" s="50"/>
      <c r="G2" s="51" t="s">
        <v>345</v>
      </c>
      <c r="H2" s="51"/>
      <c r="I2" s="51"/>
      <c r="J2" s="47"/>
    </row>
    <row r="3" spans="1:10" ht="15.75" x14ac:dyDescent="0.25">
      <c r="A3" s="47" t="s">
        <v>272</v>
      </c>
      <c r="B3" s="50"/>
      <c r="C3" s="47">
        <v>349.21</v>
      </c>
      <c r="D3" s="50"/>
      <c r="E3" s="47">
        <v>351.31</v>
      </c>
      <c r="F3" s="49"/>
      <c r="G3" s="47"/>
      <c r="H3" s="47"/>
      <c r="I3" s="47"/>
      <c r="J3" s="47"/>
    </row>
    <row r="4" spans="1:10" ht="15.75" x14ac:dyDescent="0.25">
      <c r="A4" s="47" t="s">
        <v>273</v>
      </c>
      <c r="B4" s="50"/>
      <c r="C4" s="49">
        <v>453.59199999999998</v>
      </c>
      <c r="D4" s="50"/>
      <c r="E4" s="49">
        <v>453.59199999999998</v>
      </c>
      <c r="F4" s="49"/>
      <c r="G4" s="47"/>
      <c r="H4" s="47"/>
      <c r="I4" s="47"/>
      <c r="J4" s="47"/>
    </row>
    <row r="5" spans="1:10" ht="15.75" x14ac:dyDescent="0.25">
      <c r="A5" s="47" t="s">
        <v>274</v>
      </c>
      <c r="B5" s="50"/>
      <c r="C5" s="47">
        <v>2000</v>
      </c>
      <c r="D5" s="50"/>
      <c r="E5" s="47">
        <v>2000</v>
      </c>
      <c r="F5" s="47"/>
      <c r="G5" s="47"/>
      <c r="H5" s="47"/>
      <c r="I5" s="47"/>
      <c r="J5" s="47"/>
    </row>
    <row r="6" spans="1:10" s="1" customFormat="1" ht="15.75" x14ac:dyDescent="0.25">
      <c r="A6" s="48" t="s">
        <v>275</v>
      </c>
      <c r="B6" s="50"/>
      <c r="C6" s="48">
        <v>3.8499999999999998E-4</v>
      </c>
      <c r="D6" s="50"/>
      <c r="E6" s="48">
        <v>3.8699999999999997E-4</v>
      </c>
      <c r="F6" s="48"/>
      <c r="G6" s="51" t="s">
        <v>346</v>
      </c>
      <c r="H6" s="51"/>
      <c r="I6" s="51"/>
      <c r="J6" s="51"/>
    </row>
    <row r="7" spans="1:10" s="1" customFormat="1" ht="15.75" x14ac:dyDescent="0.25">
      <c r="A7" s="47" t="s">
        <v>276</v>
      </c>
      <c r="B7" s="50"/>
      <c r="C7" s="47">
        <v>81.040000000000006</v>
      </c>
      <c r="D7" s="50"/>
      <c r="E7" s="47">
        <v>81.400000000000006</v>
      </c>
      <c r="F7" s="49"/>
      <c r="G7" s="48"/>
      <c r="H7" s="48"/>
      <c r="I7" s="48"/>
      <c r="J7" s="48"/>
    </row>
    <row r="8" spans="1:10" s="1" customFormat="1" ht="15.75" x14ac:dyDescent="0.25">
      <c r="A8" s="47" t="s">
        <v>273</v>
      </c>
      <c r="B8" s="50"/>
      <c r="C8" s="49">
        <v>453.59199999999998</v>
      </c>
      <c r="D8" s="50"/>
      <c r="E8" s="49">
        <v>453.59199999999998</v>
      </c>
      <c r="F8" s="49"/>
      <c r="G8" s="48"/>
      <c r="H8" s="48"/>
      <c r="I8" s="48"/>
      <c r="J8" s="48"/>
    </row>
    <row r="9" spans="1:10" s="1" customFormat="1" ht="15.75" x14ac:dyDescent="0.25">
      <c r="A9" s="47" t="s">
        <v>274</v>
      </c>
      <c r="B9" s="50"/>
      <c r="C9" s="47">
        <v>2000</v>
      </c>
      <c r="D9" s="50"/>
      <c r="E9" s="47">
        <v>2000</v>
      </c>
      <c r="F9" s="47"/>
      <c r="G9" s="48"/>
      <c r="H9" s="48"/>
      <c r="I9" s="48"/>
      <c r="J9" s="48"/>
    </row>
    <row r="10" spans="1:10" s="1" customFormat="1" ht="15.75" x14ac:dyDescent="0.25">
      <c r="A10" s="48" t="s">
        <v>277</v>
      </c>
      <c r="B10" s="50"/>
      <c r="C10" s="52">
        <v>8.9300000000000002E-5</v>
      </c>
      <c r="D10" s="50"/>
      <c r="E10" s="52">
        <v>8.9699999999999998E-5</v>
      </c>
      <c r="F10" s="48"/>
      <c r="G10" s="51" t="s">
        <v>346</v>
      </c>
      <c r="H10" s="51"/>
      <c r="I10" s="51"/>
      <c r="J10" s="51"/>
    </row>
    <row r="11" spans="1:10" ht="15.75" x14ac:dyDescent="0.25">
      <c r="A11" s="47" t="s">
        <v>278</v>
      </c>
      <c r="B11" s="50"/>
      <c r="C11" s="53">
        <v>1902.72</v>
      </c>
      <c r="D11" s="50"/>
      <c r="E11" s="53">
        <v>1828.62</v>
      </c>
      <c r="F11" s="47"/>
      <c r="G11" s="47"/>
      <c r="H11" s="47"/>
      <c r="I11" s="47"/>
      <c r="J11" s="47"/>
    </row>
    <row r="12" spans="1:10" ht="15.75" x14ac:dyDescent="0.25">
      <c r="A12" s="47" t="s">
        <v>273</v>
      </c>
      <c r="B12" s="50"/>
      <c r="C12" s="49">
        <v>453.59199999999998</v>
      </c>
      <c r="D12" s="50"/>
      <c r="E12" s="49">
        <v>453.59199999999998</v>
      </c>
      <c r="F12" s="49"/>
      <c r="G12" s="47"/>
      <c r="H12" s="47"/>
      <c r="I12" s="47"/>
      <c r="J12" s="47"/>
    </row>
    <row r="13" spans="1:10" ht="15.75" x14ac:dyDescent="0.25">
      <c r="A13" s="47" t="s">
        <v>274</v>
      </c>
      <c r="B13" s="50"/>
      <c r="C13" s="49">
        <v>2000</v>
      </c>
      <c r="D13" s="50"/>
      <c r="E13" s="49">
        <v>2000</v>
      </c>
      <c r="F13" s="49"/>
      <c r="G13" s="47"/>
      <c r="H13" s="47"/>
      <c r="I13" s="47"/>
      <c r="J13" s="47"/>
    </row>
    <row r="14" spans="1:10" ht="15.75" x14ac:dyDescent="0.25">
      <c r="A14" s="48" t="s">
        <v>279</v>
      </c>
      <c r="B14" s="50"/>
      <c r="C14" s="48">
        <v>2.0969999999999999E-3</v>
      </c>
      <c r="D14" s="50"/>
      <c r="E14" s="48">
        <v>2.016E-3</v>
      </c>
      <c r="F14" s="48"/>
      <c r="G14" s="51" t="s">
        <v>347</v>
      </c>
      <c r="H14" s="51"/>
      <c r="I14" s="51"/>
      <c r="J14" s="51"/>
    </row>
    <row r="15" spans="1:10" ht="15.75" x14ac:dyDescent="0.25">
      <c r="A15" s="48"/>
      <c r="B15" s="50"/>
      <c r="C15" s="48"/>
      <c r="D15" s="50"/>
      <c r="E15" s="48"/>
      <c r="F15" s="48"/>
      <c r="G15" s="48"/>
      <c r="H15" s="47"/>
      <c r="I15" s="47"/>
      <c r="J15" s="47"/>
    </row>
    <row r="16" spans="1:10" s="5" customFormat="1" x14ac:dyDescent="0.25">
      <c r="A16" s="54" t="s">
        <v>348</v>
      </c>
      <c r="B16" s="48"/>
      <c r="C16" s="48"/>
      <c r="D16" s="48"/>
      <c r="E16" s="48"/>
      <c r="F16" s="47"/>
      <c r="G16" s="47"/>
      <c r="H16" s="47"/>
      <c r="I16" s="47"/>
      <c r="J16" s="47"/>
    </row>
    <row r="17" spans="1:10" s="5" customFormat="1" ht="18" x14ac:dyDescent="0.35">
      <c r="A17" s="55" t="s">
        <v>349</v>
      </c>
      <c r="B17" s="55"/>
      <c r="C17" s="48" t="s">
        <v>350</v>
      </c>
      <c r="D17" s="48" t="s">
        <v>351</v>
      </c>
      <c r="E17" s="47"/>
      <c r="F17" s="47"/>
      <c r="G17" s="31" t="s">
        <v>280</v>
      </c>
      <c r="H17" s="56"/>
      <c r="I17" s="30"/>
      <c r="J17" s="47"/>
    </row>
    <row r="18" spans="1:10" s="5" customFormat="1" ht="16.5" x14ac:dyDescent="0.3">
      <c r="A18" s="47"/>
      <c r="B18" s="47"/>
      <c r="C18" s="48"/>
      <c r="D18" s="48"/>
      <c r="E18" s="47"/>
      <c r="F18" s="47"/>
      <c r="G18" s="31" t="s">
        <v>292</v>
      </c>
      <c r="H18" s="31"/>
      <c r="I18" s="30"/>
      <c r="J18" s="47"/>
    </row>
    <row r="19" spans="1:10" s="5" customFormat="1" x14ac:dyDescent="0.25">
      <c r="A19" s="57" t="s">
        <v>352</v>
      </c>
      <c r="B19" s="57"/>
      <c r="C19" s="57">
        <v>348.17399999999998</v>
      </c>
      <c r="D19" s="57">
        <v>80.076999999999998</v>
      </c>
      <c r="E19" s="47"/>
      <c r="F19" s="47"/>
      <c r="G19" s="58"/>
      <c r="H19" s="58"/>
      <c r="I19" s="58"/>
      <c r="J19" s="47"/>
    </row>
    <row r="20" spans="1:10" s="5" customFormat="1" x14ac:dyDescent="0.25">
      <c r="A20" s="57" t="s">
        <v>353</v>
      </c>
      <c r="B20" s="57"/>
      <c r="C20" s="57">
        <v>346.57900000000001</v>
      </c>
      <c r="D20" s="57">
        <v>80.480999999999995</v>
      </c>
      <c r="E20" s="47"/>
      <c r="F20" s="47"/>
      <c r="G20" s="32">
        <v>1929.08</v>
      </c>
      <c r="H20" s="47"/>
      <c r="I20" s="30" t="s">
        <v>281</v>
      </c>
      <c r="J20" s="47"/>
    </row>
    <row r="21" spans="1:10" s="5" customFormat="1" x14ac:dyDescent="0.25">
      <c r="A21" s="57" t="s">
        <v>354</v>
      </c>
      <c r="B21" s="57"/>
      <c r="C21" s="57">
        <v>344.23599999999999</v>
      </c>
      <c r="D21" s="57">
        <v>81.233999999999995</v>
      </c>
      <c r="E21" s="47"/>
      <c r="F21" s="47"/>
      <c r="G21" s="32">
        <v>1866.55</v>
      </c>
      <c r="H21" s="47"/>
      <c r="I21" s="30" t="s">
        <v>282</v>
      </c>
      <c r="J21" s="47"/>
    </row>
    <row r="22" spans="1:10" s="5" customFormat="1" x14ac:dyDescent="0.25">
      <c r="A22" s="57" t="s">
        <v>355</v>
      </c>
      <c r="B22" s="57"/>
      <c r="C22" s="57">
        <v>337.17899999999997</v>
      </c>
      <c r="D22" s="57">
        <v>80.350999999999999</v>
      </c>
      <c r="E22" s="47"/>
      <c r="F22" s="47"/>
      <c r="G22" s="32">
        <v>1975.16</v>
      </c>
      <c r="H22" s="47"/>
      <c r="I22" s="30" t="s">
        <v>283</v>
      </c>
      <c r="J22" s="47"/>
    </row>
    <row r="23" spans="1:10" s="5" customFormat="1" x14ac:dyDescent="0.25">
      <c r="A23" s="57" t="s">
        <v>356</v>
      </c>
      <c r="B23" s="57"/>
      <c r="C23" s="57">
        <v>366.88900000000001</v>
      </c>
      <c r="D23" s="57">
        <v>81.132999999999996</v>
      </c>
      <c r="E23" s="47"/>
      <c r="F23" s="47"/>
      <c r="G23" s="32">
        <v>1852.1</v>
      </c>
      <c r="H23" s="47"/>
      <c r="I23" s="30" t="s">
        <v>284</v>
      </c>
      <c r="J23" s="47"/>
    </row>
    <row r="24" spans="1:10" s="5" customFormat="1" x14ac:dyDescent="0.25">
      <c r="A24" s="57" t="s">
        <v>357</v>
      </c>
      <c r="B24" s="57"/>
      <c r="C24" s="57">
        <v>373.488</v>
      </c>
      <c r="D24" s="57">
        <v>85.457999999999998</v>
      </c>
      <c r="E24" s="47"/>
      <c r="F24" s="47"/>
      <c r="G24" s="32">
        <v>1994.31</v>
      </c>
      <c r="H24" s="47"/>
      <c r="I24" s="30" t="s">
        <v>285</v>
      </c>
      <c r="J24" s="47"/>
    </row>
    <row r="25" spans="1:10" s="5" customFormat="1" x14ac:dyDescent="0.25">
      <c r="A25" s="57" t="s">
        <v>358</v>
      </c>
      <c r="B25" s="57"/>
      <c r="C25" s="57">
        <v>345.50799999999998</v>
      </c>
      <c r="D25" s="57">
        <v>80.152000000000001</v>
      </c>
      <c r="E25" s="47"/>
      <c r="F25" s="47"/>
      <c r="G25" s="32">
        <v>1889.5</v>
      </c>
      <c r="H25" s="47"/>
      <c r="I25" s="30" t="s">
        <v>286</v>
      </c>
      <c r="J25" s="47"/>
    </row>
    <row r="26" spans="1:10" s="5" customFormat="1" x14ac:dyDescent="0.25">
      <c r="A26" s="57" t="s">
        <v>359</v>
      </c>
      <c r="B26" s="57"/>
      <c r="C26" s="57">
        <v>337.959</v>
      </c>
      <c r="D26" s="57">
        <v>80.064999999999998</v>
      </c>
      <c r="E26" s="47"/>
      <c r="F26" s="47"/>
      <c r="G26" s="32">
        <v>1892.93</v>
      </c>
      <c r="H26" s="47"/>
      <c r="I26" s="30" t="s">
        <v>287</v>
      </c>
      <c r="J26" s="47"/>
    </row>
    <row r="27" spans="1:10" s="5" customFormat="1" x14ac:dyDescent="0.25">
      <c r="A27" s="57" t="s">
        <v>360</v>
      </c>
      <c r="B27" s="57"/>
      <c r="C27" s="57">
        <v>343.20100000000002</v>
      </c>
      <c r="D27" s="57">
        <v>80.863</v>
      </c>
      <c r="E27" s="47"/>
      <c r="F27" s="47"/>
      <c r="G27" s="32">
        <v>1841.17</v>
      </c>
      <c r="H27" s="47"/>
      <c r="I27" s="30" t="s">
        <v>288</v>
      </c>
      <c r="J27" s="47"/>
    </row>
    <row r="28" spans="1:10" s="5" customFormat="1" x14ac:dyDescent="0.25">
      <c r="A28" s="57" t="s">
        <v>361</v>
      </c>
      <c r="B28" s="57"/>
      <c r="C28" s="57">
        <v>343.15499999999997</v>
      </c>
      <c r="D28" s="57">
        <v>79.667000000000002</v>
      </c>
      <c r="E28" s="47"/>
      <c r="F28" s="47"/>
      <c r="G28" s="32">
        <v>1894.88</v>
      </c>
      <c r="H28" s="47"/>
      <c r="I28" s="30" t="s">
        <v>289</v>
      </c>
      <c r="J28" s="47"/>
    </row>
    <row r="29" spans="1:10" s="5" customFormat="1" x14ac:dyDescent="0.25">
      <c r="A29" s="57" t="s">
        <v>362</v>
      </c>
      <c r="B29" s="57"/>
      <c r="C29" s="57">
        <v>338.96100000000001</v>
      </c>
      <c r="D29" s="57">
        <v>79.858999999999995</v>
      </c>
      <c r="E29" s="47"/>
      <c r="F29" s="47"/>
      <c r="G29" s="33">
        <v>1902.72</v>
      </c>
      <c r="H29" s="47"/>
      <c r="I29" s="31" t="s">
        <v>290</v>
      </c>
      <c r="J29" s="47"/>
    </row>
    <row r="30" spans="1:10" s="5" customFormat="1" x14ac:dyDescent="0.25">
      <c r="A30" s="57"/>
      <c r="B30" s="57"/>
      <c r="C30" s="57"/>
      <c r="D30" s="57"/>
      <c r="E30" s="47"/>
      <c r="F30" s="47"/>
      <c r="G30" s="63" t="s">
        <v>291</v>
      </c>
      <c r="H30" s="63"/>
      <c r="I30" s="63"/>
      <c r="J30" s="47"/>
    </row>
    <row r="31" spans="1:10" s="5" customFormat="1" x14ac:dyDescent="0.25">
      <c r="A31" s="54" t="s">
        <v>363</v>
      </c>
      <c r="B31" s="54"/>
      <c r="C31" s="54">
        <v>349.20800000000003</v>
      </c>
      <c r="D31" s="54">
        <v>81.040999999999997</v>
      </c>
      <c r="E31" s="47"/>
      <c r="F31" s="47"/>
      <c r="G31" s="47"/>
      <c r="H31" s="47"/>
      <c r="I31" s="47"/>
      <c r="J31" s="47"/>
    </row>
    <row r="32" spans="1:10" s="5" customFormat="1" x14ac:dyDescent="0.25">
      <c r="A32" s="54"/>
      <c r="B32" s="54"/>
      <c r="C32" s="54"/>
      <c r="D32" s="54"/>
      <c r="E32" s="47"/>
      <c r="F32" s="47"/>
      <c r="G32" s="47"/>
      <c r="H32" s="47"/>
      <c r="I32" s="47"/>
      <c r="J32" s="47"/>
    </row>
    <row r="33" spans="1:10" s="5" customFormat="1" x14ac:dyDescent="0.25">
      <c r="A33" s="51" t="s">
        <v>364</v>
      </c>
      <c r="B33" s="47"/>
      <c r="C33" s="47"/>
      <c r="D33" s="47"/>
      <c r="E33" s="47"/>
      <c r="F33" s="47"/>
      <c r="G33" s="47"/>
      <c r="H33" s="47"/>
      <c r="I33" s="47"/>
      <c r="J33" s="47"/>
    </row>
    <row r="34" spans="1:10" s="5" customFormat="1" ht="18" x14ac:dyDescent="0.35">
      <c r="A34" s="55" t="s">
        <v>349</v>
      </c>
      <c r="B34" s="55"/>
      <c r="C34" s="48" t="s">
        <v>350</v>
      </c>
      <c r="D34" s="48" t="s">
        <v>351</v>
      </c>
      <c r="E34" s="47"/>
      <c r="F34" s="47"/>
      <c r="G34" s="31" t="s">
        <v>280</v>
      </c>
      <c r="H34" s="56"/>
      <c r="I34" s="30"/>
      <c r="J34" s="47"/>
    </row>
    <row r="35" spans="1:10" s="5" customFormat="1" ht="16.5" x14ac:dyDescent="0.3">
      <c r="A35" s="47"/>
      <c r="B35" s="47"/>
      <c r="C35" s="48"/>
      <c r="D35" s="48"/>
      <c r="E35" s="47"/>
      <c r="F35" s="47"/>
      <c r="G35" s="31" t="s">
        <v>292</v>
      </c>
      <c r="H35" s="31"/>
      <c r="I35" s="30"/>
      <c r="J35" s="47"/>
    </row>
    <row r="36" spans="1:10" s="5" customFormat="1" x14ac:dyDescent="0.25">
      <c r="A36" s="47"/>
      <c r="B36" s="47"/>
      <c r="C36" s="47"/>
      <c r="D36" s="47"/>
      <c r="E36" s="47"/>
      <c r="F36" s="47"/>
      <c r="G36" s="31"/>
      <c r="H36" s="31"/>
      <c r="I36" s="31"/>
      <c r="J36" s="47"/>
    </row>
    <row r="37" spans="1:10" s="5" customFormat="1" x14ac:dyDescent="0.25">
      <c r="A37" s="49" t="s">
        <v>352</v>
      </c>
      <c r="B37" s="49"/>
      <c r="C37" s="49">
        <v>351.08100000000002</v>
      </c>
      <c r="D37" s="49">
        <v>80.52</v>
      </c>
      <c r="E37" s="47"/>
      <c r="F37" s="47"/>
      <c r="G37" s="32">
        <v>1832.05</v>
      </c>
      <c r="H37" s="59"/>
      <c r="I37" s="30" t="s">
        <v>281</v>
      </c>
      <c r="J37" s="47"/>
    </row>
    <row r="38" spans="1:10" s="5" customFormat="1" x14ac:dyDescent="0.25">
      <c r="A38" s="49" t="s">
        <v>353</v>
      </c>
      <c r="B38" s="49"/>
      <c r="C38" s="49">
        <v>345.95400000000001</v>
      </c>
      <c r="D38" s="49">
        <v>80.269000000000005</v>
      </c>
      <c r="E38" s="47"/>
      <c r="F38" s="47"/>
      <c r="G38" s="32">
        <v>1828.78</v>
      </c>
      <c r="H38" s="59"/>
      <c r="I38" s="30" t="s">
        <v>282</v>
      </c>
      <c r="J38" s="47"/>
    </row>
    <row r="39" spans="1:10" s="5" customFormat="1" x14ac:dyDescent="0.25">
      <c r="A39" s="49" t="s">
        <v>354</v>
      </c>
      <c r="B39" s="49"/>
      <c r="C39" s="49">
        <v>345.95800000000003</v>
      </c>
      <c r="D39" s="49">
        <v>81.55</v>
      </c>
      <c r="E39" s="47"/>
      <c r="F39" s="47"/>
      <c r="G39" s="32">
        <v>1836.34</v>
      </c>
      <c r="H39" s="59"/>
      <c r="I39" s="30" t="s">
        <v>283</v>
      </c>
      <c r="J39" s="47"/>
    </row>
    <row r="40" spans="1:10" s="5" customFormat="1" x14ac:dyDescent="0.25">
      <c r="A40" s="49" t="s">
        <v>355</v>
      </c>
      <c r="B40" s="49"/>
      <c r="C40" s="49">
        <v>334.67</v>
      </c>
      <c r="D40" s="49">
        <v>79.578000000000003</v>
      </c>
      <c r="E40" s="47"/>
      <c r="F40" s="47"/>
      <c r="G40" s="32">
        <v>1824.28</v>
      </c>
      <c r="H40" s="59"/>
      <c r="I40" s="30" t="s">
        <v>284</v>
      </c>
      <c r="J40" s="47"/>
    </row>
    <row r="41" spans="1:10" s="5" customFormat="1" x14ac:dyDescent="0.25">
      <c r="A41" s="49" t="s">
        <v>356</v>
      </c>
      <c r="B41" s="49"/>
      <c r="C41" s="49">
        <v>368.428</v>
      </c>
      <c r="D41" s="49">
        <v>81.701999999999998</v>
      </c>
      <c r="E41" s="47"/>
      <c r="F41" s="47"/>
      <c r="G41" s="32">
        <v>1839.26</v>
      </c>
      <c r="H41" s="59"/>
      <c r="I41" s="30" t="s">
        <v>285</v>
      </c>
      <c r="J41" s="47"/>
    </row>
    <row r="42" spans="1:10" s="5" customFormat="1" x14ac:dyDescent="0.25">
      <c r="A42" s="49" t="s">
        <v>357</v>
      </c>
      <c r="B42" s="49"/>
      <c r="C42" s="49">
        <v>377.42</v>
      </c>
      <c r="D42" s="49">
        <v>86.298000000000002</v>
      </c>
      <c r="E42" s="47"/>
      <c r="F42" s="47"/>
      <c r="G42" s="32">
        <v>1833.29</v>
      </c>
      <c r="H42" s="59"/>
      <c r="I42" s="30" t="s">
        <v>286</v>
      </c>
      <c r="J42" s="47"/>
    </row>
    <row r="43" spans="1:10" s="5" customFormat="1" x14ac:dyDescent="0.25">
      <c r="A43" s="49" t="s">
        <v>358</v>
      </c>
      <c r="B43" s="49"/>
      <c r="C43" s="49">
        <v>349.97800000000001</v>
      </c>
      <c r="D43" s="49">
        <v>80.677999999999997</v>
      </c>
      <c r="E43" s="47"/>
      <c r="F43" s="47"/>
      <c r="G43" s="32">
        <v>1830.05</v>
      </c>
      <c r="H43" s="59"/>
      <c r="I43" s="30" t="s">
        <v>287</v>
      </c>
      <c r="J43" s="47"/>
    </row>
    <row r="44" spans="1:10" s="5" customFormat="1" x14ac:dyDescent="0.25">
      <c r="A44" s="49" t="s">
        <v>359</v>
      </c>
      <c r="B44" s="49"/>
      <c r="C44" s="49">
        <v>336.392</v>
      </c>
      <c r="D44" s="49">
        <v>79.561000000000007</v>
      </c>
      <c r="E44" s="47"/>
      <c r="F44" s="47"/>
      <c r="G44" s="32">
        <v>1793.39</v>
      </c>
      <c r="H44" s="59"/>
      <c r="I44" s="30" t="s">
        <v>288</v>
      </c>
      <c r="J44" s="47"/>
    </row>
    <row r="45" spans="1:10" s="5" customFormat="1" x14ac:dyDescent="0.25">
      <c r="A45" s="49" t="s">
        <v>360</v>
      </c>
      <c r="B45" s="49"/>
      <c r="C45" s="49">
        <v>341.66899999999998</v>
      </c>
      <c r="D45" s="49">
        <v>80.350999999999999</v>
      </c>
      <c r="E45" s="47"/>
      <c r="F45" s="47"/>
      <c r="G45" s="32">
        <v>1838.65</v>
      </c>
      <c r="H45" s="59"/>
      <c r="I45" s="30" t="s">
        <v>289</v>
      </c>
      <c r="J45" s="47"/>
    </row>
    <row r="46" spans="1:10" s="5" customFormat="1" x14ac:dyDescent="0.25">
      <c r="A46" s="49" t="s">
        <v>361</v>
      </c>
      <c r="B46" s="49"/>
      <c r="C46" s="49">
        <v>340.88200000000001</v>
      </c>
      <c r="D46" s="49">
        <v>78.867000000000004</v>
      </c>
      <c r="E46" s="47"/>
      <c r="F46" s="47"/>
      <c r="G46" s="33">
        <v>1828.62</v>
      </c>
      <c r="H46" s="56"/>
      <c r="I46" s="31" t="s">
        <v>290</v>
      </c>
      <c r="J46" s="47"/>
    </row>
    <row r="47" spans="1:10" s="5" customFormat="1" x14ac:dyDescent="0.25">
      <c r="A47" s="49" t="s">
        <v>362</v>
      </c>
      <c r="B47" s="49"/>
      <c r="C47" s="49">
        <v>337.185</v>
      </c>
      <c r="D47" s="49">
        <v>79.293000000000006</v>
      </c>
      <c r="E47" s="47"/>
      <c r="F47" s="47"/>
      <c r="G47" s="63" t="s">
        <v>291</v>
      </c>
      <c r="H47" s="63"/>
      <c r="I47" s="63"/>
      <c r="J47" s="47"/>
    </row>
    <row r="48" spans="1:10" s="5" customFormat="1" x14ac:dyDescent="0.25">
      <c r="A48" s="49"/>
      <c r="B48" s="49"/>
      <c r="C48" s="49"/>
      <c r="D48" s="49"/>
      <c r="E48" s="47"/>
      <c r="F48" s="47"/>
      <c r="G48" s="47"/>
      <c r="H48" s="47"/>
      <c r="I48" s="47"/>
      <c r="J48" s="47"/>
    </row>
    <row r="49" spans="1:10" s="5" customFormat="1" x14ac:dyDescent="0.25">
      <c r="A49" s="51" t="s">
        <v>363</v>
      </c>
      <c r="B49" s="51"/>
      <c r="C49" s="51">
        <v>351.31099999999998</v>
      </c>
      <c r="D49" s="51">
        <v>81.397000000000006</v>
      </c>
      <c r="E49" s="47"/>
      <c r="F49" s="47"/>
      <c r="G49" s="49"/>
      <c r="H49" s="47"/>
      <c r="I49" s="47"/>
      <c r="J49" s="47"/>
    </row>
  </sheetData>
  <mergeCells count="2">
    <mergeCell ref="G47:I47"/>
    <mergeCell ref="G30:I3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E5"/>
  <sheetViews>
    <sheetView workbookViewId="0">
      <selection activeCell="A12" sqref="A12"/>
    </sheetView>
  </sheetViews>
  <sheetFormatPr defaultColWidth="8.5703125" defaultRowHeight="12.75" x14ac:dyDescent="0.2"/>
  <cols>
    <col min="1" max="1" width="34.5703125" style="3" customWidth="1"/>
    <col min="2" max="5" width="12" style="3" customWidth="1"/>
    <col min="6" max="16384" width="8.5703125" style="3"/>
  </cols>
  <sheetData>
    <row r="1" spans="1:5" x14ac:dyDescent="0.2">
      <c r="A1" s="39" t="s">
        <v>298</v>
      </c>
      <c r="B1" s="40">
        <v>2005</v>
      </c>
      <c r="C1" s="60">
        <v>2020</v>
      </c>
      <c r="D1" s="40">
        <v>2035</v>
      </c>
      <c r="E1" s="60">
        <v>2050</v>
      </c>
    </row>
    <row r="2" spans="1:5" x14ac:dyDescent="0.2">
      <c r="A2" s="41" t="s">
        <v>293</v>
      </c>
      <c r="B2" s="42">
        <v>6978983</v>
      </c>
      <c r="C2" s="61">
        <v>7937894</v>
      </c>
      <c r="D2" s="42">
        <v>8524962</v>
      </c>
      <c r="E2" s="61">
        <v>10367651</v>
      </c>
    </row>
    <row r="3" spans="1:5" x14ac:dyDescent="0.2">
      <c r="A3" s="3" t="s">
        <v>294</v>
      </c>
      <c r="B3" s="42">
        <v>61020</v>
      </c>
      <c r="C3" s="61"/>
      <c r="D3" s="42"/>
      <c r="E3" s="61"/>
    </row>
    <row r="4" spans="1:5" x14ac:dyDescent="0.2">
      <c r="B4" s="3" t="s">
        <v>365</v>
      </c>
      <c r="C4" s="2" t="s">
        <v>295</v>
      </c>
      <c r="D4" s="3" t="s">
        <v>366</v>
      </c>
      <c r="E4" s="2" t="s">
        <v>296</v>
      </c>
    </row>
    <row r="5" spans="1:5" x14ac:dyDescent="0.2">
      <c r="B5" s="62" t="s">
        <v>367</v>
      </c>
      <c r="D5" s="62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FA90-A191-45E5-9C1F-8535B7033FDB}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1" t="s">
        <v>368</v>
      </c>
    </row>
    <row r="2" spans="1:2" x14ac:dyDescent="0.25">
      <c r="A2" t="s">
        <v>369</v>
      </c>
      <c r="B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Model Data</vt:lpstr>
      <vt:lpstr>Emission Factors</vt:lpstr>
      <vt:lpstr>SB 375 Calcs</vt:lpstr>
      <vt:lpstr>Output</vt:lpstr>
    </vt:vector>
  </TitlesOfParts>
  <Manager/>
  <Company>ICFI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Dix, Brenda</dc:creator>
  <cp:keywords/>
  <dc:description/>
  <cp:lastModifiedBy>Crowley, Duncan</cp:lastModifiedBy>
  <cp:revision/>
  <dcterms:created xsi:type="dcterms:W3CDTF">2017-02-06T14:19:29Z</dcterms:created>
  <dcterms:modified xsi:type="dcterms:W3CDTF">2024-07-09T20:26:46Z</dcterms:modified>
  <cp:category/>
  <cp:contentStatus/>
</cp:coreProperties>
</file>