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Box\Horizon and Plan Bay Area 2050\Project Performance\5_Cobra\Test Runs\3_Test Runs Caltrain\"/>
    </mc:Choice>
  </mc:AlternateContent>
  <bookViews>
    <workbookView xWindow="0" yWindow="0" windowWidth="15000" windowHeight="10935" tabRatio="846" activeTab="14"/>
  </bookViews>
  <sheets>
    <sheet name="read by cobra--&gt;" sheetId="19" r:id="rId1"/>
    <sheet name="configs_base" sheetId="21" r:id="rId2"/>
    <sheet name="configs_projects" sheetId="20" r:id="rId3"/>
    <sheet name="project_costs" sheetId="7" r:id="rId4"/>
    <sheet name="asset_life" sheetId="8" r:id="rId5"/>
    <sheet name="valuations" sheetId="12" r:id="rId6"/>
    <sheet name="stream_proxies" sheetId="16" r:id="rId7"/>
    <sheet name="proxies" sheetId="2" state="hidden" r:id="rId8"/>
    <sheet name="natural_land" sheetId="17" r:id="rId9"/>
    <sheet name="collisions_switrs" sheetId="9" r:id="rId10"/>
    <sheet name="not read by cobra--&gt;" sheetId="18" r:id="rId11"/>
    <sheet name="valuations-input" sheetId="3" r:id="rId12"/>
    <sheet name="crfs-input" sheetId="10" r:id="rId13"/>
    <sheet name="Sheet2" sheetId="22" r:id="rId14"/>
    <sheet name="Paste from cobra outputs" sheetId="23" r:id="rId15"/>
    <sheet name="Proxy inputs" sheetId="24" r:id="rId16"/>
    <sheet name="Sheet4" sheetId="25" r:id="rId17"/>
  </sheets>
  <definedNames>
    <definedName name="_xlnm._FilterDatabase" localSheetId="6" hidden="1">stream_proxies!$C$1:$E$291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5" l="1"/>
  <c r="F3" i="25"/>
  <c r="G3" i="25"/>
  <c r="H3" i="25"/>
  <c r="I3" i="25"/>
  <c r="J3" i="25"/>
  <c r="K3" i="25"/>
  <c r="L3" i="25"/>
  <c r="M3" i="25"/>
  <c r="E5" i="25"/>
  <c r="F5" i="25"/>
  <c r="G5" i="25"/>
  <c r="O5" i="25" s="1"/>
  <c r="H5" i="25"/>
  <c r="I5" i="25"/>
  <c r="J5" i="25"/>
  <c r="K5" i="25"/>
  <c r="U5" i="25" s="1"/>
  <c r="L5" i="25"/>
  <c r="V5" i="25" s="1"/>
  <c r="M5" i="25"/>
  <c r="P5" i="25"/>
  <c r="R5" i="25"/>
  <c r="S5" i="25"/>
  <c r="E6" i="25"/>
  <c r="F6" i="25"/>
  <c r="G6" i="25"/>
  <c r="I6" i="25"/>
  <c r="J6" i="25"/>
  <c r="L6" i="25"/>
  <c r="M6" i="25"/>
  <c r="P6" i="25"/>
  <c r="S6" i="25"/>
  <c r="E7" i="25"/>
  <c r="K7" i="25" s="1"/>
  <c r="F7" i="25"/>
  <c r="P7" i="25" s="1"/>
  <c r="G7" i="25"/>
  <c r="I7" i="25"/>
  <c r="J7" i="25"/>
  <c r="S7" i="25" s="1"/>
  <c r="L7" i="25"/>
  <c r="M7" i="25"/>
  <c r="V7" i="25" s="1"/>
  <c r="O7" i="25"/>
  <c r="U7" i="25"/>
  <c r="E8" i="25"/>
  <c r="F8" i="25"/>
  <c r="G8" i="25"/>
  <c r="O8" i="25" s="1"/>
  <c r="H8" i="25"/>
  <c r="I8" i="25"/>
  <c r="J8" i="25"/>
  <c r="R8" i="25" s="1"/>
  <c r="K8" i="25"/>
  <c r="U8" i="25" s="1"/>
  <c r="L8" i="25"/>
  <c r="M8" i="25"/>
  <c r="V8" i="25"/>
  <c r="E9" i="25"/>
  <c r="F9" i="25"/>
  <c r="G9" i="25"/>
  <c r="O9" i="25" s="1"/>
  <c r="H9" i="25"/>
  <c r="R9" i="25" s="1"/>
  <c r="I9" i="25"/>
  <c r="J9" i="25"/>
  <c r="K9" i="25"/>
  <c r="U9" i="25" s="1"/>
  <c r="L9" i="25"/>
  <c r="V9" i="25" s="1"/>
  <c r="M9" i="25"/>
  <c r="P9" i="25"/>
  <c r="S9" i="25"/>
  <c r="E11" i="25"/>
  <c r="K11" i="25" s="1"/>
  <c r="F11" i="25"/>
  <c r="P11" i="25" s="1"/>
  <c r="G11" i="25"/>
  <c r="I11" i="25"/>
  <c r="J11" i="25"/>
  <c r="S11" i="25" s="1"/>
  <c r="L11" i="25"/>
  <c r="M11" i="25"/>
  <c r="V11" i="25" s="1"/>
  <c r="O11" i="25"/>
  <c r="U11" i="25"/>
  <c r="E12" i="25"/>
  <c r="F12" i="25"/>
  <c r="G12" i="25"/>
  <c r="O12" i="25" s="1"/>
  <c r="H12" i="25"/>
  <c r="I12" i="25"/>
  <c r="J12" i="25"/>
  <c r="R12" i="25" s="1"/>
  <c r="K12" i="25"/>
  <c r="U12" i="25" s="1"/>
  <c r="L12" i="25"/>
  <c r="M12" i="25"/>
  <c r="V12" i="25"/>
  <c r="E13" i="25"/>
  <c r="O13" i="25" s="1"/>
  <c r="F13" i="25"/>
  <c r="G13" i="25"/>
  <c r="H13" i="25"/>
  <c r="R13" i="25" s="1"/>
  <c r="I13" i="25"/>
  <c r="J13" i="25"/>
  <c r="K13" i="25"/>
  <c r="U13" i="25" s="1"/>
  <c r="L13" i="25"/>
  <c r="V13" i="25" s="1"/>
  <c r="M13" i="25"/>
  <c r="P13" i="25"/>
  <c r="S13" i="25"/>
  <c r="E15" i="25"/>
  <c r="K15" i="25" s="1"/>
  <c r="F15" i="25"/>
  <c r="P15" i="25" s="1"/>
  <c r="G15" i="25"/>
  <c r="I15" i="25"/>
  <c r="J15" i="25"/>
  <c r="S15" i="25" s="1"/>
  <c r="L15" i="25"/>
  <c r="M15" i="25"/>
  <c r="V15" i="25" s="1"/>
  <c r="O15" i="25"/>
  <c r="U15" i="25"/>
  <c r="E16" i="25"/>
  <c r="F16" i="25"/>
  <c r="G16" i="25"/>
  <c r="O16" i="25" s="1"/>
  <c r="H16" i="25"/>
  <c r="I16" i="25"/>
  <c r="J16" i="25"/>
  <c r="R16" i="25" s="1"/>
  <c r="K16" i="25"/>
  <c r="U16" i="25" s="1"/>
  <c r="L16" i="25"/>
  <c r="M16" i="25"/>
  <c r="V16" i="25"/>
  <c r="E17" i="25"/>
  <c r="O17" i="25" s="1"/>
  <c r="F17" i="25"/>
  <c r="G17" i="25"/>
  <c r="H17" i="25"/>
  <c r="R17" i="25" s="1"/>
  <c r="I17" i="25"/>
  <c r="J17" i="25"/>
  <c r="K17" i="25"/>
  <c r="U17" i="25" s="1"/>
  <c r="L17" i="25"/>
  <c r="V17" i="25" s="1"/>
  <c r="M17" i="25"/>
  <c r="P17" i="25"/>
  <c r="S17" i="25"/>
  <c r="E18" i="25"/>
  <c r="F18" i="25"/>
  <c r="P18" i="25" s="1"/>
  <c r="G18" i="25"/>
  <c r="I18" i="25"/>
  <c r="J18" i="25"/>
  <c r="L18" i="25"/>
  <c r="V18" i="25" s="1"/>
  <c r="M18" i="25"/>
  <c r="S18" i="25"/>
  <c r="E19" i="25"/>
  <c r="K19" i="25" s="1"/>
  <c r="F19" i="25"/>
  <c r="P19" i="25" s="1"/>
  <c r="G19" i="25"/>
  <c r="I19" i="25"/>
  <c r="J19" i="25"/>
  <c r="S19" i="25" s="1"/>
  <c r="L19" i="25"/>
  <c r="M19" i="25"/>
  <c r="V19" i="25" s="1"/>
  <c r="O19" i="25"/>
  <c r="U19" i="25"/>
  <c r="E21" i="25"/>
  <c r="F21" i="25"/>
  <c r="G21" i="25"/>
  <c r="H21" i="25"/>
  <c r="I21" i="25"/>
  <c r="J21" i="25"/>
  <c r="K21" i="25"/>
  <c r="L21" i="25"/>
  <c r="V21" i="25" s="1"/>
  <c r="M21" i="25"/>
  <c r="O21" i="25"/>
  <c r="P21" i="25"/>
  <c r="R21" i="25"/>
  <c r="S21" i="25"/>
  <c r="U21" i="25"/>
  <c r="E22" i="25"/>
  <c r="F22" i="25"/>
  <c r="G22" i="25"/>
  <c r="I22" i="25"/>
  <c r="J22" i="25"/>
  <c r="L22" i="25"/>
  <c r="M22" i="25"/>
  <c r="V22" i="25" s="1"/>
  <c r="P22" i="25"/>
  <c r="S22" i="25"/>
  <c r="E23" i="25"/>
  <c r="F23" i="25"/>
  <c r="P23" i="25" s="1"/>
  <c r="G23" i="25"/>
  <c r="H23" i="25"/>
  <c r="I23" i="25"/>
  <c r="J23" i="25"/>
  <c r="K23" i="25"/>
  <c r="L23" i="25"/>
  <c r="M23" i="25"/>
  <c r="O23" i="25"/>
  <c r="U23" i="25"/>
  <c r="V23" i="25"/>
  <c r="E24" i="25"/>
  <c r="F24" i="25"/>
  <c r="G24" i="25"/>
  <c r="O24" i="25" s="1"/>
  <c r="H24" i="25"/>
  <c r="I24" i="25"/>
  <c r="J24" i="25"/>
  <c r="K24" i="25"/>
  <c r="U24" i="25" s="1"/>
  <c r="L24" i="25"/>
  <c r="M24" i="25"/>
  <c r="P24" i="25"/>
  <c r="R24" i="25"/>
  <c r="S24" i="25"/>
  <c r="V24" i="25"/>
  <c r="E26" i="25"/>
  <c r="F26" i="25"/>
  <c r="P26" i="25" s="1"/>
  <c r="G26" i="25"/>
  <c r="I26" i="25"/>
  <c r="J26" i="25"/>
  <c r="L26" i="25"/>
  <c r="M26" i="25"/>
  <c r="V26" i="25" s="1"/>
  <c r="S26" i="25"/>
  <c r="E27" i="25"/>
  <c r="F27" i="25"/>
  <c r="P27" i="25" s="1"/>
  <c r="G27" i="25"/>
  <c r="H27" i="25"/>
  <c r="I27" i="25"/>
  <c r="J27" i="25"/>
  <c r="K27" i="25"/>
  <c r="L27" i="25"/>
  <c r="M27" i="25"/>
  <c r="O27" i="25"/>
  <c r="U27" i="25"/>
  <c r="V27" i="25"/>
  <c r="E28" i="25"/>
  <c r="F28" i="25"/>
  <c r="G28" i="25"/>
  <c r="O28" i="25" s="1"/>
  <c r="H28" i="25"/>
  <c r="I28" i="25"/>
  <c r="J28" i="25"/>
  <c r="K28" i="25"/>
  <c r="U28" i="25" s="1"/>
  <c r="L28" i="25"/>
  <c r="M28" i="25"/>
  <c r="P28" i="25"/>
  <c r="R28" i="25"/>
  <c r="S28" i="25"/>
  <c r="V28" i="25"/>
  <c r="E30" i="25"/>
  <c r="F30" i="25"/>
  <c r="P30" i="25" s="1"/>
  <c r="G30" i="25"/>
  <c r="I30" i="25"/>
  <c r="J30" i="25"/>
  <c r="L30" i="25"/>
  <c r="M30" i="25"/>
  <c r="V30" i="25" s="1"/>
  <c r="S30" i="25"/>
  <c r="E31" i="25"/>
  <c r="F31" i="25"/>
  <c r="P31" i="25" s="1"/>
  <c r="G31" i="25"/>
  <c r="H31" i="25"/>
  <c r="I31" i="25"/>
  <c r="J31" i="25"/>
  <c r="K31" i="25"/>
  <c r="L31" i="25"/>
  <c r="M31" i="25"/>
  <c r="O31" i="25"/>
  <c r="U31" i="25"/>
  <c r="V31" i="25"/>
  <c r="E32" i="25"/>
  <c r="F32" i="25"/>
  <c r="G32" i="25"/>
  <c r="O32" i="25" s="1"/>
  <c r="H32" i="25"/>
  <c r="I32" i="25"/>
  <c r="J32" i="25"/>
  <c r="K32" i="25"/>
  <c r="U32" i="25" s="1"/>
  <c r="L32" i="25"/>
  <c r="M32" i="25"/>
  <c r="P32" i="25"/>
  <c r="R32" i="25"/>
  <c r="S32" i="25"/>
  <c r="V32" i="25"/>
  <c r="E33" i="25"/>
  <c r="O33" i="25" s="1"/>
  <c r="F33" i="25"/>
  <c r="G33" i="25"/>
  <c r="H33" i="25"/>
  <c r="I33" i="25"/>
  <c r="J33" i="25"/>
  <c r="L33" i="25"/>
  <c r="V33" i="25" s="1"/>
  <c r="M33" i="25"/>
  <c r="P33" i="25"/>
  <c r="R33" i="25"/>
  <c r="S33" i="25"/>
  <c r="E35" i="25"/>
  <c r="H35" i="25" s="1"/>
  <c r="F35" i="25"/>
  <c r="P35" i="25" s="1"/>
  <c r="G35" i="25"/>
  <c r="I35" i="25"/>
  <c r="J35" i="25"/>
  <c r="S35" i="25" s="1"/>
  <c r="K35" i="25"/>
  <c r="L35" i="25"/>
  <c r="M35" i="25"/>
  <c r="O35" i="25"/>
  <c r="U35" i="25"/>
  <c r="V35" i="25"/>
  <c r="E36" i="25"/>
  <c r="F36" i="25"/>
  <c r="G36" i="25"/>
  <c r="H36" i="25"/>
  <c r="I36" i="25"/>
  <c r="J36" i="25"/>
  <c r="K36" i="25"/>
  <c r="U36" i="25" s="1"/>
  <c r="L36" i="25"/>
  <c r="M36" i="25"/>
  <c r="R36" i="25"/>
  <c r="S36" i="25"/>
  <c r="V36" i="25"/>
  <c r="E37" i="25"/>
  <c r="O37" i="25" s="1"/>
  <c r="F37" i="25"/>
  <c r="G37" i="25"/>
  <c r="H37" i="25"/>
  <c r="I37" i="25"/>
  <c r="J37" i="25"/>
  <c r="L37" i="25"/>
  <c r="V37" i="25" s="1"/>
  <c r="M37" i="25"/>
  <c r="P37" i="25"/>
  <c r="R37" i="25"/>
  <c r="S37" i="25"/>
  <c r="E38" i="25"/>
  <c r="F38" i="25"/>
  <c r="P38" i="25" s="1"/>
  <c r="G38" i="25"/>
  <c r="I38" i="25"/>
  <c r="J38" i="25"/>
  <c r="L38" i="25"/>
  <c r="M38" i="25"/>
  <c r="V38" i="25" s="1"/>
  <c r="S38" i="25"/>
  <c r="E39" i="25"/>
  <c r="F39" i="25"/>
  <c r="P39" i="25" s="1"/>
  <c r="G39" i="25"/>
  <c r="H39" i="25"/>
  <c r="I39" i="25"/>
  <c r="J39" i="25"/>
  <c r="K39" i="25"/>
  <c r="L39" i="25"/>
  <c r="M39" i="25"/>
  <c r="O39" i="25"/>
  <c r="U39" i="25"/>
  <c r="V39" i="25"/>
  <c r="E40" i="25"/>
  <c r="F40" i="25"/>
  <c r="G40" i="25"/>
  <c r="H40" i="25"/>
  <c r="I40" i="25"/>
  <c r="J40" i="25"/>
  <c r="K40" i="25"/>
  <c r="U40" i="25" s="1"/>
  <c r="L40" i="25"/>
  <c r="M40" i="25"/>
  <c r="R40" i="25"/>
  <c r="S40" i="25"/>
  <c r="V40" i="25"/>
  <c r="E42" i="25"/>
  <c r="F42" i="25"/>
  <c r="P42" i="25" s="1"/>
  <c r="G42" i="25"/>
  <c r="I42" i="25"/>
  <c r="J42" i="25"/>
  <c r="L42" i="25"/>
  <c r="M42" i="25"/>
  <c r="V42" i="25" s="1"/>
  <c r="S42" i="25"/>
  <c r="E44" i="25"/>
  <c r="F44" i="25"/>
  <c r="G44" i="25"/>
  <c r="H44" i="25"/>
  <c r="I44" i="25"/>
  <c r="J44" i="25"/>
  <c r="K44" i="25"/>
  <c r="U44" i="25" s="1"/>
  <c r="L44" i="25"/>
  <c r="M44" i="25"/>
  <c r="R44" i="25"/>
  <c r="S44" i="25"/>
  <c r="V44" i="25"/>
  <c r="S45" i="25"/>
  <c r="E46" i="25"/>
  <c r="K46" i="25" s="1"/>
  <c r="F46" i="25"/>
  <c r="P46" i="25" s="1"/>
  <c r="G46" i="25"/>
  <c r="I46" i="25"/>
  <c r="J46" i="25"/>
  <c r="S46" i="25" s="1"/>
  <c r="L46" i="25"/>
  <c r="M46" i="25"/>
  <c r="V46" i="25" s="1"/>
  <c r="O46" i="25"/>
  <c r="U46" i="25"/>
  <c r="E47" i="25"/>
  <c r="F47" i="25"/>
  <c r="G47" i="25"/>
  <c r="O47" i="25" s="1"/>
  <c r="H47" i="25"/>
  <c r="I47" i="25"/>
  <c r="J47" i="25"/>
  <c r="R47" i="25" s="1"/>
  <c r="K47" i="25"/>
  <c r="U47" i="25" s="1"/>
  <c r="L47" i="25"/>
  <c r="M47" i="25"/>
  <c r="V47" i="25"/>
  <c r="E48" i="25"/>
  <c r="O48" i="25" s="1"/>
  <c r="F48" i="25"/>
  <c r="G48" i="25"/>
  <c r="H48" i="25"/>
  <c r="R48" i="25" s="1"/>
  <c r="I48" i="25"/>
  <c r="J48" i="25"/>
  <c r="K48" i="25"/>
  <c r="U48" i="25" s="1"/>
  <c r="L48" i="25"/>
  <c r="V48" i="25" s="1"/>
  <c r="M48" i="25"/>
  <c r="P48" i="25"/>
  <c r="S48" i="25"/>
  <c r="E49" i="25"/>
  <c r="F49" i="25"/>
  <c r="P49" i="25" s="1"/>
  <c r="G49" i="25"/>
  <c r="I49" i="25"/>
  <c r="J49" i="25"/>
  <c r="L49" i="25"/>
  <c r="M49" i="25"/>
  <c r="S49" i="25"/>
  <c r="E50" i="25"/>
  <c r="H50" i="25" s="1"/>
  <c r="F50" i="25"/>
  <c r="P50" i="25" s="1"/>
  <c r="G50" i="25"/>
  <c r="I50" i="25"/>
  <c r="J50" i="25"/>
  <c r="S50" i="25" s="1"/>
  <c r="K50" i="25"/>
  <c r="L50" i="25"/>
  <c r="M50" i="25"/>
  <c r="O50" i="25"/>
  <c r="U50" i="25"/>
  <c r="V50" i="25"/>
  <c r="G51" i="25"/>
  <c r="E52" i="25"/>
  <c r="O52" i="25" s="1"/>
  <c r="F52" i="25"/>
  <c r="G52" i="25"/>
  <c r="H52" i="25"/>
  <c r="R52" i="25" s="1"/>
  <c r="I52" i="25"/>
  <c r="J52" i="25"/>
  <c r="L52" i="25"/>
  <c r="V52" i="25" s="1"/>
  <c r="M52" i="25"/>
  <c r="P52" i="25"/>
  <c r="S52" i="25"/>
  <c r="E53" i="25"/>
  <c r="F53" i="25"/>
  <c r="P53" i="25" s="1"/>
  <c r="G53" i="25"/>
  <c r="I53" i="25"/>
  <c r="J53" i="25"/>
  <c r="L53" i="25"/>
  <c r="M53" i="25"/>
  <c r="V53" i="25" s="1"/>
  <c r="S53" i="25"/>
  <c r="E54" i="25"/>
  <c r="F54" i="25"/>
  <c r="P54" i="25" s="1"/>
  <c r="G54" i="25"/>
  <c r="H54" i="25"/>
  <c r="I54" i="25"/>
  <c r="J54" i="25"/>
  <c r="K54" i="25"/>
  <c r="L54" i="25"/>
  <c r="M54" i="25"/>
  <c r="O54" i="25"/>
  <c r="U54" i="25"/>
  <c r="V54" i="25"/>
  <c r="E55" i="25"/>
  <c r="F55" i="25"/>
  <c r="G55" i="25"/>
  <c r="O55" i="25" s="1"/>
  <c r="H55" i="25"/>
  <c r="I55" i="25"/>
  <c r="J55" i="25"/>
  <c r="K55" i="25"/>
  <c r="U55" i="25" s="1"/>
  <c r="L55" i="25"/>
  <c r="M55" i="25"/>
  <c r="P55" i="25"/>
  <c r="R55" i="25"/>
  <c r="S55" i="25"/>
  <c r="V55" i="25"/>
  <c r="E56" i="25"/>
  <c r="O56" i="25" s="1"/>
  <c r="F56" i="25"/>
  <c r="G56" i="25"/>
  <c r="H56" i="25"/>
  <c r="R56" i="25" s="1"/>
  <c r="I56" i="25"/>
  <c r="J56" i="25"/>
  <c r="L56" i="25"/>
  <c r="V56" i="25" s="1"/>
  <c r="M56" i="25"/>
  <c r="P56" i="25"/>
  <c r="S56" i="25"/>
  <c r="E57" i="25"/>
  <c r="F57" i="25"/>
  <c r="P57" i="25" s="1"/>
  <c r="G57" i="25"/>
  <c r="I57" i="25"/>
  <c r="J57" i="25"/>
  <c r="L57" i="25"/>
  <c r="M57" i="25"/>
  <c r="V57" i="25" s="1"/>
  <c r="S57" i="25"/>
  <c r="E58" i="25"/>
  <c r="H58" i="25" s="1"/>
  <c r="F58" i="25"/>
  <c r="P58" i="25" s="1"/>
  <c r="G58" i="25"/>
  <c r="I58" i="25"/>
  <c r="J58" i="25"/>
  <c r="S58" i="25" s="1"/>
  <c r="K58" i="25"/>
  <c r="L58" i="25"/>
  <c r="M58" i="25"/>
  <c r="O58" i="25"/>
  <c r="U58" i="25"/>
  <c r="V58" i="25"/>
  <c r="E59" i="25"/>
  <c r="F59" i="25"/>
  <c r="G59" i="25"/>
  <c r="O59" i="25" s="1"/>
  <c r="H59" i="25"/>
  <c r="I59" i="25"/>
  <c r="J59" i="25"/>
  <c r="K59" i="25"/>
  <c r="U59" i="25" s="1"/>
  <c r="L59" i="25"/>
  <c r="M59" i="25"/>
  <c r="R59" i="25"/>
  <c r="S59" i="25"/>
  <c r="V59" i="25"/>
  <c r="E60" i="25"/>
  <c r="O60" i="25" s="1"/>
  <c r="F60" i="25"/>
  <c r="P60" i="25" s="1"/>
  <c r="G60" i="25"/>
  <c r="H60" i="25"/>
  <c r="I60" i="25"/>
  <c r="J60" i="25"/>
  <c r="L60" i="25"/>
  <c r="V60" i="25" s="1"/>
  <c r="M60" i="25"/>
  <c r="R60" i="25"/>
  <c r="S60" i="25"/>
  <c r="E61" i="25"/>
  <c r="F61" i="25"/>
  <c r="P61" i="25" s="1"/>
  <c r="G61" i="25"/>
  <c r="I61" i="25"/>
  <c r="J61" i="25"/>
  <c r="L61" i="25"/>
  <c r="M61" i="25"/>
  <c r="V61" i="25" s="1"/>
  <c r="S61" i="25"/>
  <c r="E62" i="25"/>
  <c r="H62" i="25" s="1"/>
  <c r="F62" i="25"/>
  <c r="P62" i="25" s="1"/>
  <c r="G62" i="25"/>
  <c r="I62" i="25"/>
  <c r="J62" i="25"/>
  <c r="S62" i="25" s="1"/>
  <c r="K62" i="25"/>
  <c r="L62" i="25"/>
  <c r="M62" i="25"/>
  <c r="O62" i="25"/>
  <c r="U62" i="25"/>
  <c r="V62" i="25"/>
  <c r="E63" i="25"/>
  <c r="F63" i="25"/>
  <c r="G63" i="25"/>
  <c r="O63" i="25" s="1"/>
  <c r="H63" i="25"/>
  <c r="I63" i="25"/>
  <c r="J63" i="25"/>
  <c r="K63" i="25"/>
  <c r="U63" i="25" s="1"/>
  <c r="L63" i="25"/>
  <c r="M63" i="25"/>
  <c r="R63" i="25"/>
  <c r="S63" i="25"/>
  <c r="V63" i="25"/>
  <c r="E64" i="25"/>
  <c r="O64" i="25" s="1"/>
  <c r="F64" i="25"/>
  <c r="G64" i="25"/>
  <c r="H64" i="25"/>
  <c r="R64" i="25" s="1"/>
  <c r="I64" i="25"/>
  <c r="J64" i="25"/>
  <c r="L64" i="25"/>
  <c r="V64" i="25" s="1"/>
  <c r="M64" i="25"/>
  <c r="P64" i="25"/>
  <c r="S64" i="25"/>
  <c r="E65" i="25"/>
  <c r="F65" i="25"/>
  <c r="P65" i="25" s="1"/>
  <c r="G65" i="25"/>
  <c r="I65" i="25"/>
  <c r="J65" i="25"/>
  <c r="L65" i="25"/>
  <c r="M65" i="25"/>
  <c r="V65" i="25" s="1"/>
  <c r="S65" i="25"/>
  <c r="E66" i="25"/>
  <c r="H66" i="25" s="1"/>
  <c r="F66" i="25"/>
  <c r="P66" i="25" s="1"/>
  <c r="G66" i="25"/>
  <c r="I66" i="25"/>
  <c r="J66" i="25"/>
  <c r="S66" i="25" s="1"/>
  <c r="K66" i="25"/>
  <c r="L66" i="25"/>
  <c r="M66" i="25"/>
  <c r="O66" i="25"/>
  <c r="U66" i="25"/>
  <c r="V66" i="25"/>
  <c r="E67" i="25"/>
  <c r="F67" i="25"/>
  <c r="G67" i="25"/>
  <c r="O67" i="25" s="1"/>
  <c r="H67" i="25"/>
  <c r="I67" i="25"/>
  <c r="J67" i="25"/>
  <c r="K67" i="25"/>
  <c r="U67" i="25" s="1"/>
  <c r="L67" i="25"/>
  <c r="M67" i="25"/>
  <c r="P67" i="25"/>
  <c r="R67" i="25"/>
  <c r="S67" i="25"/>
  <c r="V67" i="25"/>
  <c r="E68" i="25"/>
  <c r="O68" i="25" s="1"/>
  <c r="F68" i="25"/>
  <c r="G68" i="25"/>
  <c r="H68" i="25"/>
  <c r="R68" i="25" s="1"/>
  <c r="I68" i="25"/>
  <c r="J68" i="25"/>
  <c r="L68" i="25"/>
  <c r="V68" i="25" s="1"/>
  <c r="M68" i="25"/>
  <c r="P68" i="25"/>
  <c r="S68" i="25"/>
  <c r="E69" i="25"/>
  <c r="F69" i="25"/>
  <c r="P69" i="25" s="1"/>
  <c r="G69" i="25"/>
  <c r="I69" i="25"/>
  <c r="J69" i="25"/>
  <c r="L69" i="25"/>
  <c r="M69" i="25"/>
  <c r="V69" i="25" s="1"/>
  <c r="S69" i="25"/>
  <c r="E4" i="24"/>
  <c r="F4" i="24"/>
  <c r="I4" i="24" s="1"/>
  <c r="G4" i="24"/>
  <c r="H4" i="24"/>
  <c r="J4" i="24"/>
  <c r="E5" i="24"/>
  <c r="F5" i="24"/>
  <c r="G5" i="24"/>
  <c r="H5" i="24"/>
  <c r="I5" i="24" s="1"/>
  <c r="E6" i="24"/>
  <c r="F6" i="24"/>
  <c r="I6" i="24" s="1"/>
  <c r="G6" i="24"/>
  <c r="H6" i="24"/>
  <c r="J6" i="24"/>
  <c r="E7" i="24"/>
  <c r="F7" i="24"/>
  <c r="G7" i="24"/>
  <c r="J7" i="24" s="1"/>
  <c r="H7" i="24"/>
  <c r="I7" i="24" s="1"/>
  <c r="E8" i="24"/>
  <c r="F8" i="24"/>
  <c r="I8" i="24" s="1"/>
  <c r="G8" i="24"/>
  <c r="H8" i="24"/>
  <c r="J8" i="24"/>
  <c r="E9" i="24"/>
  <c r="F9" i="24"/>
  <c r="G9" i="24"/>
  <c r="J9" i="24" s="1"/>
  <c r="H9" i="24"/>
  <c r="I9" i="24" s="1"/>
  <c r="E10" i="24"/>
  <c r="F10" i="24"/>
  <c r="G10" i="24"/>
  <c r="H10" i="24"/>
  <c r="J10" i="24"/>
  <c r="E11" i="24"/>
  <c r="F11" i="24"/>
  <c r="G11" i="24"/>
  <c r="H11" i="24"/>
  <c r="I11" i="24" s="1"/>
  <c r="E12" i="24"/>
  <c r="F12" i="24"/>
  <c r="I12" i="24" s="1"/>
  <c r="G12" i="24"/>
  <c r="H12" i="24"/>
  <c r="J12" i="24"/>
  <c r="E13" i="24"/>
  <c r="F13" i="24"/>
  <c r="G13" i="24"/>
  <c r="H13" i="24"/>
  <c r="I13" i="24" s="1"/>
  <c r="E14" i="24"/>
  <c r="F14" i="24"/>
  <c r="I14" i="24" s="1"/>
  <c r="G14" i="24"/>
  <c r="H14" i="24"/>
  <c r="J14" i="24"/>
  <c r="E15" i="24"/>
  <c r="F15" i="24"/>
  <c r="G15" i="24"/>
  <c r="J15" i="24" s="1"/>
  <c r="H15" i="24"/>
  <c r="I15" i="24" s="1"/>
  <c r="E16" i="24"/>
  <c r="F16" i="24"/>
  <c r="I16" i="24" s="1"/>
  <c r="G16" i="24"/>
  <c r="H16" i="24"/>
  <c r="J16" i="24"/>
  <c r="E17" i="24"/>
  <c r="F17" i="24"/>
  <c r="G17" i="24"/>
  <c r="J17" i="24" s="1"/>
  <c r="H17" i="24"/>
  <c r="I17" i="24" s="1"/>
  <c r="E18" i="24"/>
  <c r="F18" i="24"/>
  <c r="I18" i="24" s="1"/>
  <c r="G18" i="24"/>
  <c r="H18" i="24"/>
  <c r="J18" i="24"/>
  <c r="E19" i="24"/>
  <c r="F19" i="24"/>
  <c r="G19" i="24"/>
  <c r="H19" i="24"/>
  <c r="I19" i="24" s="1"/>
  <c r="E20" i="24"/>
  <c r="F20" i="24"/>
  <c r="I20" i="24" s="1"/>
  <c r="G20" i="24"/>
  <c r="H20" i="24"/>
  <c r="J20" i="24"/>
  <c r="E21" i="24"/>
  <c r="F21" i="24"/>
  <c r="G21" i="24"/>
  <c r="H21" i="24"/>
  <c r="I21" i="24" s="1"/>
  <c r="E22" i="24"/>
  <c r="F22" i="24"/>
  <c r="I22" i="24" s="1"/>
  <c r="G22" i="24"/>
  <c r="H22" i="24"/>
  <c r="J22" i="24"/>
  <c r="E27" i="24"/>
  <c r="F27" i="24"/>
  <c r="G27" i="24"/>
  <c r="J27" i="24" s="1"/>
  <c r="H27" i="24"/>
  <c r="I27" i="24" s="1"/>
  <c r="E28" i="24"/>
  <c r="F28" i="24"/>
  <c r="I28" i="24" s="1"/>
  <c r="G28" i="24"/>
  <c r="H28" i="24"/>
  <c r="J28" i="24"/>
  <c r="E29" i="24"/>
  <c r="F29" i="24"/>
  <c r="G29" i="24"/>
  <c r="J29" i="24" s="1"/>
  <c r="H29" i="24"/>
  <c r="I29" i="24" s="1"/>
  <c r="E30" i="24"/>
  <c r="F30" i="24"/>
  <c r="I30" i="24" s="1"/>
  <c r="G30" i="24"/>
  <c r="H30" i="24"/>
  <c r="J30" i="24"/>
  <c r="E31" i="24"/>
  <c r="F31" i="24"/>
  <c r="G31" i="24"/>
  <c r="H31" i="24"/>
  <c r="I31" i="24" s="1"/>
  <c r="E32" i="24"/>
  <c r="F32" i="24"/>
  <c r="I32" i="24" s="1"/>
  <c r="G32" i="24"/>
  <c r="H32" i="24"/>
  <c r="J32" i="24"/>
  <c r="E33" i="24"/>
  <c r="F33" i="24"/>
  <c r="G33" i="24"/>
  <c r="H33" i="24"/>
  <c r="I33" i="24" s="1"/>
  <c r="E36" i="24"/>
  <c r="F36" i="24"/>
  <c r="I36" i="24" s="1"/>
  <c r="G36" i="24"/>
  <c r="H36" i="24"/>
  <c r="J36" i="24"/>
  <c r="E37" i="24"/>
  <c r="F37" i="24"/>
  <c r="G37" i="24"/>
  <c r="J37" i="24" s="1"/>
  <c r="H37" i="24"/>
  <c r="I37" i="24" s="1"/>
  <c r="E38" i="24"/>
  <c r="F38" i="24"/>
  <c r="I38" i="24" s="1"/>
  <c r="G38" i="24"/>
  <c r="H38" i="24"/>
  <c r="J38" i="24"/>
  <c r="E39" i="24"/>
  <c r="F39" i="24"/>
  <c r="G39" i="24"/>
  <c r="J39" i="24" s="1"/>
  <c r="H39" i="24"/>
  <c r="I39" i="24"/>
  <c r="E40" i="24"/>
  <c r="F40" i="24"/>
  <c r="I40" i="24" s="1"/>
  <c r="G40" i="24"/>
  <c r="H40" i="24"/>
  <c r="J40" i="24"/>
  <c r="E41" i="24"/>
  <c r="F41" i="24"/>
  <c r="G41" i="24"/>
  <c r="H41" i="24"/>
  <c r="I41" i="24" s="1"/>
  <c r="E42" i="24"/>
  <c r="F42" i="24"/>
  <c r="I42" i="24" s="1"/>
  <c r="G42" i="24"/>
  <c r="J42" i="24" s="1"/>
  <c r="H42" i="24"/>
  <c r="E43" i="24"/>
  <c r="F43" i="24"/>
  <c r="G43" i="24"/>
  <c r="J43" i="24" s="1"/>
  <c r="H43" i="24"/>
  <c r="I43" i="24"/>
  <c r="E44" i="24"/>
  <c r="F44" i="24"/>
  <c r="I44" i="24" s="1"/>
  <c r="G44" i="24"/>
  <c r="H44" i="24"/>
  <c r="J44" i="24"/>
  <c r="E45" i="24"/>
  <c r="F45" i="24"/>
  <c r="G45" i="24"/>
  <c r="H45" i="24"/>
  <c r="I45" i="24"/>
  <c r="N45" i="24"/>
  <c r="O45" i="24"/>
  <c r="R45" i="24" s="1"/>
  <c r="P45" i="24"/>
  <c r="S45" i="24" s="1"/>
  <c r="Q45" i="24"/>
  <c r="E46" i="24"/>
  <c r="F46" i="24"/>
  <c r="G46" i="24"/>
  <c r="J46" i="24" s="1"/>
  <c r="H46" i="24"/>
  <c r="I46" i="24"/>
  <c r="N46" i="24"/>
  <c r="O46" i="24"/>
  <c r="R46" i="24" s="1"/>
  <c r="P46" i="24"/>
  <c r="Q46" i="24"/>
  <c r="S46" i="24"/>
  <c r="E47" i="24"/>
  <c r="F47" i="24"/>
  <c r="G47" i="24"/>
  <c r="H47" i="24"/>
  <c r="I47" i="24"/>
  <c r="N47" i="24"/>
  <c r="O47" i="24"/>
  <c r="R47" i="24" s="1"/>
  <c r="P47" i="24"/>
  <c r="S47" i="24" s="1"/>
  <c r="Q47" i="24"/>
  <c r="E48" i="24"/>
  <c r="F48" i="24"/>
  <c r="G48" i="24"/>
  <c r="J48" i="24" s="1"/>
  <c r="H48" i="24"/>
  <c r="I48" i="24"/>
  <c r="E49" i="24"/>
  <c r="F49" i="24"/>
  <c r="G49" i="24"/>
  <c r="H49" i="24"/>
  <c r="J49" i="24"/>
  <c r="N49" i="24"/>
  <c r="O49" i="24"/>
  <c r="P49" i="24"/>
  <c r="Q49" i="24"/>
  <c r="R49" i="24" s="1"/>
  <c r="E50" i="24"/>
  <c r="F50" i="24"/>
  <c r="I50" i="24" s="1"/>
  <c r="G50" i="24"/>
  <c r="J50" i="24" s="1"/>
  <c r="H50" i="24"/>
  <c r="N50" i="24"/>
  <c r="O50" i="24"/>
  <c r="P50" i="24"/>
  <c r="S50" i="24" s="1"/>
  <c r="Q50" i="24"/>
  <c r="R50" i="24"/>
  <c r="E51" i="24"/>
  <c r="F51" i="24"/>
  <c r="I51" i="24" s="1"/>
  <c r="G51" i="24"/>
  <c r="H51" i="24"/>
  <c r="J51" i="24"/>
  <c r="N51" i="24"/>
  <c r="O51" i="24"/>
  <c r="P51" i="24"/>
  <c r="Q51" i="24"/>
  <c r="R51" i="24" s="1"/>
  <c r="E52" i="24"/>
  <c r="F52" i="24"/>
  <c r="I52" i="24" s="1"/>
  <c r="G52" i="24"/>
  <c r="J52" i="24" s="1"/>
  <c r="H52" i="24"/>
  <c r="E53" i="24"/>
  <c r="F53" i="24"/>
  <c r="G53" i="24"/>
  <c r="J53" i="24" s="1"/>
  <c r="H53" i="24"/>
  <c r="I53" i="24"/>
  <c r="F54" i="24"/>
  <c r="I54" i="24" s="1"/>
  <c r="G54" i="24"/>
  <c r="J54" i="24" s="1"/>
  <c r="H54" i="24"/>
  <c r="F55" i="24"/>
  <c r="I55" i="24" s="1"/>
  <c r="G55" i="24"/>
  <c r="H55" i="24"/>
  <c r="J55" i="24"/>
  <c r="F56" i="24"/>
  <c r="G56" i="24"/>
  <c r="H56" i="24"/>
  <c r="I56" i="24"/>
  <c r="J56" i="24"/>
  <c r="F57" i="24"/>
  <c r="G57" i="24"/>
  <c r="H57" i="24"/>
  <c r="I57" i="24" s="1"/>
  <c r="G58" i="24"/>
  <c r="H58" i="24"/>
  <c r="J58" i="24" s="1"/>
  <c r="F59" i="24"/>
  <c r="G59" i="24"/>
  <c r="J59" i="24" s="1"/>
  <c r="H59" i="24"/>
  <c r="I59" i="24"/>
  <c r="G60" i="24"/>
  <c r="H60" i="24"/>
  <c r="J60" i="24" s="1"/>
  <c r="F61" i="24"/>
  <c r="G61" i="24"/>
  <c r="J61" i="24" s="1"/>
  <c r="H61" i="24"/>
  <c r="I61" i="24"/>
  <c r="F62" i="24"/>
  <c r="I62" i="24" s="1"/>
  <c r="G62" i="24"/>
  <c r="J62" i="24" s="1"/>
  <c r="H62" i="24"/>
  <c r="F63" i="24"/>
  <c r="I63" i="24" s="1"/>
  <c r="G63" i="24"/>
  <c r="J63" i="24" s="1"/>
  <c r="H63" i="24"/>
  <c r="F64" i="24"/>
  <c r="I64" i="24" s="1"/>
  <c r="G64" i="24"/>
  <c r="H64" i="24"/>
  <c r="J64" i="24"/>
  <c r="F65" i="24"/>
  <c r="G65" i="24"/>
  <c r="J65" i="24" s="1"/>
  <c r="H65" i="24"/>
  <c r="I65" i="24"/>
  <c r="F66" i="24"/>
  <c r="I66" i="24" s="1"/>
  <c r="G66" i="24"/>
  <c r="J66" i="24" s="1"/>
  <c r="H66" i="24"/>
  <c r="F67" i="24"/>
  <c r="I67" i="24" s="1"/>
  <c r="G67" i="24"/>
  <c r="J67" i="24" s="1"/>
  <c r="H67" i="24"/>
  <c r="F68" i="24"/>
  <c r="I68" i="24" s="1"/>
  <c r="G68" i="24"/>
  <c r="H68" i="24"/>
  <c r="J68" i="24"/>
  <c r="F69" i="24"/>
  <c r="G69" i="24"/>
  <c r="H69" i="24"/>
  <c r="I69" i="24"/>
  <c r="F70" i="24"/>
  <c r="I70" i="24" s="1"/>
  <c r="G70" i="24"/>
  <c r="H70" i="24"/>
  <c r="J70" i="24"/>
  <c r="F71" i="24"/>
  <c r="G71" i="24"/>
  <c r="H71" i="24"/>
  <c r="I71" i="24"/>
  <c r="J71" i="24"/>
  <c r="F72" i="24"/>
  <c r="G72" i="24"/>
  <c r="H72" i="24"/>
  <c r="I72" i="24" s="1"/>
  <c r="F77" i="24"/>
  <c r="G77" i="24"/>
  <c r="J77" i="24" s="1"/>
  <c r="H77" i="24"/>
  <c r="I77" i="24" s="1"/>
  <c r="F78" i="24"/>
  <c r="G78" i="24"/>
  <c r="J78" i="24" s="1"/>
  <c r="H78" i="24"/>
  <c r="F79" i="24"/>
  <c r="G79" i="24"/>
  <c r="J79" i="24" s="1"/>
  <c r="H79" i="24"/>
  <c r="I79" i="24"/>
  <c r="F80" i="24"/>
  <c r="I80" i="24" s="1"/>
  <c r="G80" i="24"/>
  <c r="H80" i="24"/>
  <c r="J80" i="24"/>
  <c r="F81" i="24"/>
  <c r="G81" i="24"/>
  <c r="J81" i="24" s="1"/>
  <c r="H81" i="24"/>
  <c r="I81" i="24"/>
  <c r="F82" i="24"/>
  <c r="I82" i="24" s="1"/>
  <c r="G82" i="24"/>
  <c r="H82" i="24"/>
  <c r="J82" i="24"/>
  <c r="F83" i="24"/>
  <c r="G83" i="24"/>
  <c r="H83" i="24"/>
  <c r="I83" i="24"/>
  <c r="J83" i="24"/>
  <c r="F86" i="24"/>
  <c r="G86" i="24"/>
  <c r="H86" i="24"/>
  <c r="I86" i="24" s="1"/>
  <c r="F87" i="24"/>
  <c r="G87" i="24"/>
  <c r="J87" i="24" s="1"/>
  <c r="H87" i="24"/>
  <c r="I87" i="24" s="1"/>
  <c r="F88" i="24"/>
  <c r="G88" i="24"/>
  <c r="J88" i="24" s="1"/>
  <c r="H88" i="24"/>
  <c r="F89" i="24"/>
  <c r="G89" i="24"/>
  <c r="J89" i="24" s="1"/>
  <c r="H89" i="24"/>
  <c r="I89" i="24"/>
  <c r="F90" i="24"/>
  <c r="I90" i="24" s="1"/>
  <c r="G90" i="24"/>
  <c r="H90" i="24"/>
  <c r="J90" i="24"/>
  <c r="F91" i="24"/>
  <c r="G91" i="24"/>
  <c r="J91" i="24" s="1"/>
  <c r="H91" i="24"/>
  <c r="I91" i="24"/>
  <c r="F92" i="24"/>
  <c r="I92" i="24" s="1"/>
  <c r="G92" i="24"/>
  <c r="H92" i="24"/>
  <c r="J92" i="24"/>
  <c r="F93" i="24"/>
  <c r="G93" i="24"/>
  <c r="H93" i="24"/>
  <c r="I93" i="24"/>
  <c r="J93" i="24"/>
  <c r="G94" i="24"/>
  <c r="H94" i="24"/>
  <c r="J94" i="24" s="1"/>
  <c r="F95" i="24"/>
  <c r="G95" i="24"/>
  <c r="J95" i="24" s="1"/>
  <c r="H95" i="24"/>
  <c r="I95" i="24" s="1"/>
  <c r="F96" i="24"/>
  <c r="G96" i="24"/>
  <c r="J96" i="24" s="1"/>
  <c r="H96" i="24"/>
  <c r="F97" i="24"/>
  <c r="I97" i="24" s="1"/>
  <c r="G97" i="24"/>
  <c r="J97" i="24" s="1"/>
  <c r="H97" i="24"/>
  <c r="O97" i="24"/>
  <c r="R97" i="24" s="1"/>
  <c r="P97" i="24"/>
  <c r="Q97" i="24"/>
  <c r="S97" i="24"/>
  <c r="F98" i="24"/>
  <c r="G98" i="24"/>
  <c r="H98" i="24"/>
  <c r="I98" i="24"/>
  <c r="O98" i="24"/>
  <c r="R98" i="24" s="1"/>
  <c r="P98" i="24"/>
  <c r="Q98" i="24"/>
  <c r="S98" i="24"/>
  <c r="F99" i="24"/>
  <c r="G99" i="24"/>
  <c r="H99" i="24"/>
  <c r="I99" i="24"/>
  <c r="J99" i="24"/>
  <c r="O99" i="24"/>
  <c r="P99" i="24"/>
  <c r="Q99" i="24"/>
  <c r="R99" i="24" s="1"/>
  <c r="G100" i="24"/>
  <c r="H100" i="24"/>
  <c r="G101" i="24"/>
  <c r="H101" i="24"/>
  <c r="J101" i="24" s="1"/>
  <c r="O101" i="24"/>
  <c r="P101" i="24"/>
  <c r="S101" i="24" s="1"/>
  <c r="Q101" i="24"/>
  <c r="R101" i="24"/>
  <c r="F102" i="24"/>
  <c r="I102" i="24" s="1"/>
  <c r="G102" i="24"/>
  <c r="H102" i="24"/>
  <c r="J102" i="24" s="1"/>
  <c r="O102" i="24"/>
  <c r="P102" i="24"/>
  <c r="S102" i="24" s="1"/>
  <c r="Q102" i="24"/>
  <c r="R102" i="24"/>
  <c r="F103" i="24"/>
  <c r="I103" i="24" s="1"/>
  <c r="G103" i="24"/>
  <c r="J103" i="24" s="1"/>
  <c r="H103" i="24"/>
  <c r="O103" i="24"/>
  <c r="R103" i="24" s="1"/>
  <c r="P103" i="24"/>
  <c r="Q103" i="24"/>
  <c r="S103" i="24"/>
  <c r="F104" i="24"/>
  <c r="G104" i="24"/>
  <c r="H104" i="24"/>
  <c r="I104" i="24"/>
  <c r="J104" i="24"/>
  <c r="F105" i="24"/>
  <c r="G105" i="24"/>
  <c r="H105" i="24"/>
  <c r="I105" i="24" s="1"/>
  <c r="F106" i="24"/>
  <c r="G106" i="24"/>
  <c r="H106" i="24"/>
  <c r="J106" i="24" s="1"/>
  <c r="F107" i="24"/>
  <c r="G107" i="24"/>
  <c r="J107" i="24" s="1"/>
  <c r="H107" i="24"/>
  <c r="I107" i="24"/>
  <c r="F108" i="24"/>
  <c r="I108" i="24" s="1"/>
  <c r="G108" i="24"/>
  <c r="H108" i="24"/>
  <c r="J108" i="24" s="1"/>
  <c r="F109" i="24"/>
  <c r="G109" i="24"/>
  <c r="J109" i="24" s="1"/>
  <c r="H109" i="24"/>
  <c r="I109" i="24"/>
  <c r="F110" i="24"/>
  <c r="I110" i="24" s="1"/>
  <c r="G110" i="24"/>
  <c r="J110" i="24" s="1"/>
  <c r="H110" i="24"/>
  <c r="F111" i="24"/>
  <c r="I111" i="24" s="1"/>
  <c r="G111" i="24"/>
  <c r="H111" i="24"/>
  <c r="J111" i="24"/>
  <c r="F112" i="24"/>
  <c r="G112" i="24"/>
  <c r="H112" i="24"/>
  <c r="I112" i="24"/>
  <c r="J112" i="24"/>
  <c r="F113" i="24"/>
  <c r="G113" i="24"/>
  <c r="H113" i="24"/>
  <c r="I113" i="24" s="1"/>
  <c r="F114" i="24"/>
  <c r="G114" i="24"/>
  <c r="H114" i="24"/>
  <c r="J114" i="24" s="1"/>
  <c r="F115" i="24"/>
  <c r="G115" i="24"/>
  <c r="J115" i="24" s="1"/>
  <c r="H115" i="24"/>
  <c r="I115" i="24"/>
  <c r="F116" i="24"/>
  <c r="I116" i="24" s="1"/>
  <c r="G116" i="24"/>
  <c r="H116" i="24"/>
  <c r="J116" i="24" s="1"/>
  <c r="F117" i="24"/>
  <c r="G117" i="24"/>
  <c r="J117" i="24" s="1"/>
  <c r="H117" i="24"/>
  <c r="I117" i="24"/>
  <c r="F118" i="24"/>
  <c r="I118" i="24" s="1"/>
  <c r="G118" i="24"/>
  <c r="J118" i="24" s="1"/>
  <c r="H118" i="24"/>
  <c r="F119" i="24"/>
  <c r="I119" i="24" s="1"/>
  <c r="G119" i="24"/>
  <c r="H119" i="24"/>
  <c r="J119" i="24"/>
  <c r="F120" i="24"/>
  <c r="G120" i="24"/>
  <c r="H120" i="24"/>
  <c r="I120" i="24"/>
  <c r="J120" i="24"/>
  <c r="F121" i="24"/>
  <c r="G121" i="24"/>
  <c r="H121" i="24"/>
  <c r="I121" i="24" s="1"/>
  <c r="F122" i="24"/>
  <c r="G122" i="24"/>
  <c r="H122" i="24"/>
  <c r="J122" i="24" s="1"/>
  <c r="F127" i="24"/>
  <c r="G127" i="24"/>
  <c r="J127" i="24" s="1"/>
  <c r="H127" i="24"/>
  <c r="I127" i="24"/>
  <c r="F128" i="24"/>
  <c r="I128" i="24" s="1"/>
  <c r="G128" i="24"/>
  <c r="H128" i="24"/>
  <c r="J128" i="24" s="1"/>
  <c r="F129" i="24"/>
  <c r="G129" i="24"/>
  <c r="J129" i="24" s="1"/>
  <c r="H129" i="24"/>
  <c r="I129" i="24"/>
  <c r="F130" i="24"/>
  <c r="I130" i="24" s="1"/>
  <c r="G130" i="24"/>
  <c r="J130" i="24" s="1"/>
  <c r="H130" i="24"/>
  <c r="F131" i="24"/>
  <c r="I131" i="24" s="1"/>
  <c r="G131" i="24"/>
  <c r="H131" i="24"/>
  <c r="J131" i="24"/>
  <c r="F132" i="24"/>
  <c r="G132" i="24"/>
  <c r="H132" i="24"/>
  <c r="I132" i="24"/>
  <c r="J132" i="24"/>
  <c r="F133" i="24"/>
  <c r="G133" i="24"/>
  <c r="H133" i="24"/>
  <c r="I133" i="24" s="1"/>
  <c r="F136" i="24"/>
  <c r="G136" i="24"/>
  <c r="H136" i="24"/>
  <c r="J136" i="24" s="1"/>
  <c r="F137" i="24"/>
  <c r="G137" i="24"/>
  <c r="J137" i="24" s="1"/>
  <c r="H137" i="24"/>
  <c r="I137" i="24"/>
  <c r="F138" i="24"/>
  <c r="I138" i="24" s="1"/>
  <c r="G138" i="24"/>
  <c r="H138" i="24"/>
  <c r="J138" i="24" s="1"/>
  <c r="F139" i="24"/>
  <c r="G139" i="24"/>
  <c r="J139" i="24" s="1"/>
  <c r="H139" i="24"/>
  <c r="I139" i="24"/>
  <c r="F140" i="24"/>
  <c r="I140" i="24" s="1"/>
  <c r="G140" i="24"/>
  <c r="H140" i="24"/>
  <c r="J140" i="24"/>
  <c r="F141" i="24"/>
  <c r="I141" i="24" s="1"/>
  <c r="G141" i="24"/>
  <c r="H141" i="24"/>
  <c r="J141" i="24"/>
  <c r="F142" i="24"/>
  <c r="G142" i="24"/>
  <c r="H142" i="24"/>
  <c r="J142" i="24" s="1"/>
  <c r="I142" i="24"/>
  <c r="F143" i="24"/>
  <c r="G143" i="24"/>
  <c r="H143" i="24"/>
  <c r="I143" i="24" s="1"/>
  <c r="G144" i="24"/>
  <c r="J144" i="24" s="1"/>
  <c r="H144" i="24"/>
  <c r="F145" i="24"/>
  <c r="G145" i="24"/>
  <c r="J145" i="24" s="1"/>
  <c r="H145" i="24"/>
  <c r="I145" i="24"/>
  <c r="F146" i="24"/>
  <c r="I146" i="24" s="1"/>
  <c r="G146" i="24"/>
  <c r="H146" i="24"/>
  <c r="J146" i="24"/>
  <c r="F147" i="24"/>
  <c r="G147" i="24"/>
  <c r="J147" i="24" s="1"/>
  <c r="H147" i="24"/>
  <c r="I147" i="24"/>
  <c r="O147" i="24"/>
  <c r="R147" i="24" s="1"/>
  <c r="P147" i="24"/>
  <c r="Q147" i="24"/>
  <c r="S147" i="24"/>
  <c r="F148" i="24"/>
  <c r="I148" i="24" s="1"/>
  <c r="G148" i="24"/>
  <c r="H148" i="24"/>
  <c r="J148" i="24"/>
  <c r="O148" i="24"/>
  <c r="P148" i="24"/>
  <c r="Q148" i="24"/>
  <c r="S148" i="24" s="1"/>
  <c r="R148" i="24"/>
  <c r="G149" i="24"/>
  <c r="H149" i="24"/>
  <c r="O149" i="24"/>
  <c r="P149" i="24"/>
  <c r="Q149" i="24"/>
  <c r="S149" i="24"/>
  <c r="F150" i="24"/>
  <c r="G150" i="24"/>
  <c r="H150" i="24"/>
  <c r="I150" i="24"/>
  <c r="J150" i="24"/>
  <c r="F151" i="24"/>
  <c r="G151" i="24"/>
  <c r="H151" i="24"/>
  <c r="I151" i="24" s="1"/>
  <c r="O151" i="24"/>
  <c r="P151" i="24"/>
  <c r="S151" i="24" s="1"/>
  <c r="Q151" i="24"/>
  <c r="R151" i="24" s="1"/>
  <c r="F152" i="24"/>
  <c r="I152" i="24" s="1"/>
  <c r="G152" i="24"/>
  <c r="J152" i="24" s="1"/>
  <c r="H152" i="24"/>
  <c r="O152" i="24"/>
  <c r="R152" i="24" s="1"/>
  <c r="P152" i="24"/>
  <c r="S152" i="24" s="1"/>
  <c r="Q152" i="24"/>
  <c r="F153" i="24"/>
  <c r="I153" i="24" s="1"/>
  <c r="G153" i="24"/>
  <c r="H153" i="24"/>
  <c r="J153" i="24"/>
  <c r="O153" i="24"/>
  <c r="P153" i="24"/>
  <c r="Q153" i="24"/>
  <c r="R153" i="24"/>
  <c r="C4" i="23"/>
  <c r="D4" i="23"/>
  <c r="E4" i="23"/>
  <c r="F4" i="23"/>
  <c r="G4" i="23"/>
  <c r="H4" i="23"/>
  <c r="I4" i="23"/>
  <c r="J4" i="23"/>
  <c r="K4" i="23"/>
  <c r="L4" i="23"/>
  <c r="C11" i="23"/>
  <c r="D11" i="23"/>
  <c r="E11" i="23"/>
  <c r="F11" i="23"/>
  <c r="G11" i="23"/>
  <c r="H11" i="23"/>
  <c r="I11" i="23"/>
  <c r="J11" i="23"/>
  <c r="K11" i="23"/>
  <c r="L11" i="23"/>
  <c r="C16" i="23"/>
  <c r="D16" i="23"/>
  <c r="E16" i="23"/>
  <c r="F16" i="23"/>
  <c r="G16" i="23"/>
  <c r="H16" i="23"/>
  <c r="I16" i="23"/>
  <c r="J16" i="23"/>
  <c r="K16" i="23"/>
  <c r="L16" i="23"/>
  <c r="C19" i="23"/>
  <c r="D19" i="23"/>
  <c r="E19" i="23"/>
  <c r="F19" i="23"/>
  <c r="G19" i="23"/>
  <c r="H19" i="23"/>
  <c r="I19" i="23"/>
  <c r="J19" i="23"/>
  <c r="K19" i="23"/>
  <c r="L19" i="23"/>
  <c r="C26" i="23"/>
  <c r="D26" i="23"/>
  <c r="E26" i="23"/>
  <c r="F26" i="23"/>
  <c r="G26" i="23"/>
  <c r="H26" i="23"/>
  <c r="I26" i="23"/>
  <c r="J26" i="23"/>
  <c r="K26" i="23"/>
  <c r="L26" i="23"/>
  <c r="C29" i="23"/>
  <c r="D29" i="23"/>
  <c r="E29" i="23"/>
  <c r="F29" i="23"/>
  <c r="G29" i="23"/>
  <c r="H29" i="23"/>
  <c r="I29" i="23"/>
  <c r="J29" i="23"/>
  <c r="K29" i="23"/>
  <c r="L29" i="23"/>
  <c r="C32" i="23"/>
  <c r="D32" i="23"/>
  <c r="E32" i="23"/>
  <c r="F32" i="23"/>
  <c r="G32" i="23"/>
  <c r="H32" i="23"/>
  <c r="I32" i="23"/>
  <c r="J32" i="23"/>
  <c r="K32" i="23"/>
  <c r="L32" i="23"/>
  <c r="C36" i="23"/>
  <c r="D36" i="23"/>
  <c r="E36" i="23"/>
  <c r="F36" i="23"/>
  <c r="G36" i="23"/>
  <c r="H36" i="23"/>
  <c r="I36" i="23"/>
  <c r="J36" i="23"/>
  <c r="K36" i="23"/>
  <c r="L36" i="23"/>
  <c r="C40" i="23"/>
  <c r="D40" i="23"/>
  <c r="E40" i="23"/>
  <c r="F40" i="23"/>
  <c r="G40" i="23"/>
  <c r="H40" i="23"/>
  <c r="I40" i="23"/>
  <c r="J40" i="23"/>
  <c r="K40" i="23"/>
  <c r="L40" i="23"/>
  <c r="C43" i="23"/>
  <c r="D43" i="23"/>
  <c r="E43" i="23"/>
  <c r="F43" i="23"/>
  <c r="G43" i="23"/>
  <c r="H43" i="23"/>
  <c r="I43" i="23"/>
  <c r="J43" i="23"/>
  <c r="K43" i="23"/>
  <c r="L43" i="23"/>
  <c r="C48" i="23"/>
  <c r="D48" i="23"/>
  <c r="E48" i="23"/>
  <c r="F48" i="23"/>
  <c r="G48" i="23"/>
  <c r="H48" i="23"/>
  <c r="I48" i="23"/>
  <c r="J48" i="23"/>
  <c r="K48" i="23"/>
  <c r="L48" i="23"/>
  <c r="C56" i="23"/>
  <c r="D56" i="23"/>
  <c r="E56" i="23"/>
  <c r="F56" i="23"/>
  <c r="G56" i="23"/>
  <c r="H56" i="23"/>
  <c r="I56" i="23"/>
  <c r="J56" i="23"/>
  <c r="K56" i="23"/>
  <c r="L56" i="23"/>
  <c r="C60" i="23"/>
  <c r="D60" i="23"/>
  <c r="E60" i="23"/>
  <c r="F60" i="23"/>
  <c r="G60" i="23"/>
  <c r="H60" i="23"/>
  <c r="I60" i="23"/>
  <c r="J60" i="23"/>
  <c r="K60" i="23"/>
  <c r="L60" i="23"/>
  <c r="C62" i="23"/>
  <c r="D62" i="23"/>
  <c r="E62" i="23"/>
  <c r="F62" i="23"/>
  <c r="G62" i="23"/>
  <c r="H62" i="23"/>
  <c r="I62" i="23"/>
  <c r="J62" i="23"/>
  <c r="K62" i="23"/>
  <c r="L62" i="23"/>
  <c r="C66" i="23"/>
  <c r="D66" i="23"/>
  <c r="E66" i="23"/>
  <c r="F66" i="23"/>
  <c r="G66" i="23"/>
  <c r="H66" i="23"/>
  <c r="I66" i="23"/>
  <c r="J66" i="23"/>
  <c r="K66" i="23"/>
  <c r="L66" i="23"/>
  <c r="C70" i="23"/>
  <c r="D70" i="23"/>
  <c r="E70" i="23"/>
  <c r="F70" i="23"/>
  <c r="G70" i="23"/>
  <c r="H70" i="23"/>
  <c r="I70" i="23"/>
  <c r="J70" i="23"/>
  <c r="K70" i="23"/>
  <c r="L70" i="23"/>
  <c r="C75" i="23"/>
  <c r="E4" i="25" s="1"/>
  <c r="D75" i="23"/>
  <c r="I4" i="25" s="1"/>
  <c r="E75" i="23"/>
  <c r="F4" i="25" s="1"/>
  <c r="P4" i="25" s="1"/>
  <c r="F75" i="23"/>
  <c r="L4" i="25" s="1"/>
  <c r="G75" i="23"/>
  <c r="J4" i="25" s="1"/>
  <c r="H75" i="23"/>
  <c r="G4" i="25" s="1"/>
  <c r="I75" i="23"/>
  <c r="M4" i="25" s="1"/>
  <c r="J75" i="23"/>
  <c r="K75" i="23"/>
  <c r="L75" i="23"/>
  <c r="C81" i="23"/>
  <c r="E10" i="25" s="1"/>
  <c r="D81" i="23"/>
  <c r="I10" i="25" s="1"/>
  <c r="S10" i="25" s="1"/>
  <c r="E81" i="23"/>
  <c r="F10" i="25" s="1"/>
  <c r="P10" i="25" s="1"/>
  <c r="F81" i="23"/>
  <c r="L10" i="25" s="1"/>
  <c r="G81" i="23"/>
  <c r="J10" i="25" s="1"/>
  <c r="H81" i="23"/>
  <c r="G10" i="25" s="1"/>
  <c r="I81" i="23"/>
  <c r="M10" i="25" s="1"/>
  <c r="J81" i="23"/>
  <c r="K81" i="23"/>
  <c r="L81" i="23"/>
  <c r="C85" i="23"/>
  <c r="E14" i="25" s="1"/>
  <c r="D85" i="23"/>
  <c r="I14" i="25" s="1"/>
  <c r="E85" i="23"/>
  <c r="F14" i="25" s="1"/>
  <c r="P14" i="25" s="1"/>
  <c r="F85" i="23"/>
  <c r="L14" i="25" s="1"/>
  <c r="G85" i="23"/>
  <c r="J14" i="25" s="1"/>
  <c r="H85" i="23"/>
  <c r="G14" i="25" s="1"/>
  <c r="I85" i="23"/>
  <c r="M14" i="25" s="1"/>
  <c r="J85" i="23"/>
  <c r="K85" i="23"/>
  <c r="L85" i="23"/>
  <c r="C91" i="23"/>
  <c r="E20" i="25" s="1"/>
  <c r="D91" i="23"/>
  <c r="I20" i="25" s="1"/>
  <c r="E91" i="23"/>
  <c r="F20" i="25" s="1"/>
  <c r="F91" i="23"/>
  <c r="L20" i="25" s="1"/>
  <c r="G91" i="23"/>
  <c r="J20" i="25" s="1"/>
  <c r="H91" i="23"/>
  <c r="G20" i="25" s="1"/>
  <c r="I91" i="23"/>
  <c r="M20" i="25" s="1"/>
  <c r="J91" i="23"/>
  <c r="K91" i="23"/>
  <c r="L91" i="23"/>
  <c r="C96" i="23"/>
  <c r="E25" i="25" s="1"/>
  <c r="D96" i="23"/>
  <c r="I25" i="25" s="1"/>
  <c r="E96" i="23"/>
  <c r="F25" i="25" s="1"/>
  <c r="P25" i="25" s="1"/>
  <c r="F96" i="23"/>
  <c r="L25" i="25" s="1"/>
  <c r="G96" i="23"/>
  <c r="J25" i="25" s="1"/>
  <c r="H96" i="23"/>
  <c r="G25" i="25" s="1"/>
  <c r="I96" i="23"/>
  <c r="M25" i="25" s="1"/>
  <c r="J96" i="23"/>
  <c r="K96" i="23"/>
  <c r="L96" i="23"/>
  <c r="C100" i="23"/>
  <c r="E29" i="25" s="1"/>
  <c r="H29" i="25" s="1"/>
  <c r="R29" i="25" s="1"/>
  <c r="D100" i="23"/>
  <c r="I29" i="25" s="1"/>
  <c r="E100" i="23"/>
  <c r="F29" i="25" s="1"/>
  <c r="P29" i="25" s="1"/>
  <c r="F100" i="23"/>
  <c r="L29" i="25" s="1"/>
  <c r="G100" i="23"/>
  <c r="J29" i="25" s="1"/>
  <c r="H100" i="23"/>
  <c r="G29" i="25" s="1"/>
  <c r="I100" i="23"/>
  <c r="M29" i="25" s="1"/>
  <c r="J100" i="23"/>
  <c r="K100" i="23"/>
  <c r="L100" i="23"/>
  <c r="C105" i="23"/>
  <c r="E34" i="25" s="1"/>
  <c r="D105" i="23"/>
  <c r="I34" i="25" s="1"/>
  <c r="E105" i="23"/>
  <c r="F34" i="25" s="1"/>
  <c r="P34" i="25" s="1"/>
  <c r="F105" i="23"/>
  <c r="L34" i="25" s="1"/>
  <c r="G105" i="23"/>
  <c r="J34" i="25" s="1"/>
  <c r="H105" i="23"/>
  <c r="G34" i="25" s="1"/>
  <c r="I105" i="23"/>
  <c r="M34" i="25" s="1"/>
  <c r="J105" i="23"/>
  <c r="K105" i="23"/>
  <c r="L105" i="23"/>
  <c r="C112" i="23"/>
  <c r="E41" i="25" s="1"/>
  <c r="D112" i="23"/>
  <c r="I41" i="25" s="1"/>
  <c r="E112" i="23"/>
  <c r="F41" i="25" s="1"/>
  <c r="P41" i="25" s="1"/>
  <c r="F112" i="23"/>
  <c r="L41" i="25" s="1"/>
  <c r="V41" i="25" s="1"/>
  <c r="G112" i="23"/>
  <c r="J41" i="25" s="1"/>
  <c r="H112" i="23"/>
  <c r="G41" i="25" s="1"/>
  <c r="I112" i="23"/>
  <c r="M41" i="25" s="1"/>
  <c r="J112" i="23"/>
  <c r="K112" i="23"/>
  <c r="L112" i="23"/>
  <c r="C114" i="23"/>
  <c r="E43" i="25" s="1"/>
  <c r="D114" i="23"/>
  <c r="I43" i="25" s="1"/>
  <c r="E114" i="23"/>
  <c r="F43" i="25" s="1"/>
  <c r="P43" i="25" s="1"/>
  <c r="F114" i="23"/>
  <c r="L43" i="25" s="1"/>
  <c r="G114" i="23"/>
  <c r="J43" i="25" s="1"/>
  <c r="H114" i="23"/>
  <c r="G43" i="25" s="1"/>
  <c r="I114" i="23"/>
  <c r="M43" i="25" s="1"/>
  <c r="J114" i="23"/>
  <c r="K114" i="23"/>
  <c r="L114" i="23"/>
  <c r="C116" i="23"/>
  <c r="E45" i="25" s="1"/>
  <c r="D116" i="23"/>
  <c r="I45" i="25" s="1"/>
  <c r="E116" i="23"/>
  <c r="F45" i="25" s="1"/>
  <c r="P45" i="25" s="1"/>
  <c r="F116" i="23"/>
  <c r="L45" i="25" s="1"/>
  <c r="G116" i="23"/>
  <c r="J45" i="25" s="1"/>
  <c r="H116" i="23"/>
  <c r="G45" i="25" s="1"/>
  <c r="I116" i="23"/>
  <c r="M45" i="25" s="1"/>
  <c r="J116" i="23"/>
  <c r="K116" i="23"/>
  <c r="L116" i="23"/>
  <c r="C122" i="23"/>
  <c r="E51" i="25" s="1"/>
  <c r="D122" i="23"/>
  <c r="I51" i="25" s="1"/>
  <c r="E122" i="23"/>
  <c r="F51" i="25" s="1"/>
  <c r="F122" i="23"/>
  <c r="L51" i="25" s="1"/>
  <c r="G122" i="23"/>
  <c r="J51" i="25" s="1"/>
  <c r="H122" i="23"/>
  <c r="I122" i="23"/>
  <c r="M51" i="25" s="1"/>
  <c r="V51" i="25" s="1"/>
  <c r="J122" i="23"/>
  <c r="K122" i="23"/>
  <c r="L122" i="23"/>
  <c r="J143" i="24" l="1"/>
  <c r="J133" i="24"/>
  <c r="J121" i="24"/>
  <c r="J113" i="24"/>
  <c r="J105" i="24"/>
  <c r="J100" i="24"/>
  <c r="I96" i="24"/>
  <c r="I88" i="24"/>
  <c r="I78" i="24"/>
  <c r="P59" i="25"/>
  <c r="R58" i="25"/>
  <c r="O57" i="25"/>
  <c r="K57" i="25"/>
  <c r="U57" i="25" s="1"/>
  <c r="H57" i="25"/>
  <c r="R57" i="25" s="1"/>
  <c r="P47" i="25"/>
  <c r="R27" i="25"/>
  <c r="S27" i="25"/>
  <c r="O53" i="25"/>
  <c r="K53" i="25"/>
  <c r="U53" i="25" s="1"/>
  <c r="H53" i="25"/>
  <c r="R53" i="25" s="1"/>
  <c r="O41" i="25"/>
  <c r="K41" i="25"/>
  <c r="U41" i="25" s="1"/>
  <c r="H41" i="25"/>
  <c r="R41" i="25" s="1"/>
  <c r="O29" i="25"/>
  <c r="K29" i="25"/>
  <c r="U29" i="25" s="1"/>
  <c r="H20" i="25"/>
  <c r="R20" i="25" s="1"/>
  <c r="O20" i="25"/>
  <c r="K20" i="25"/>
  <c r="U20" i="25" s="1"/>
  <c r="O10" i="25"/>
  <c r="K10" i="25"/>
  <c r="U10" i="25" s="1"/>
  <c r="H10" i="25"/>
  <c r="R10" i="25" s="1"/>
  <c r="S51" i="25"/>
  <c r="V45" i="25"/>
  <c r="S43" i="25"/>
  <c r="S34" i="25"/>
  <c r="V29" i="25"/>
  <c r="S25" i="25"/>
  <c r="V20" i="25"/>
  <c r="S14" i="25"/>
  <c r="V10" i="25"/>
  <c r="S4" i="25"/>
  <c r="S153" i="24"/>
  <c r="J151" i="24"/>
  <c r="J149" i="24"/>
  <c r="F144" i="24"/>
  <c r="I144" i="24" s="1"/>
  <c r="I136" i="24"/>
  <c r="I122" i="24"/>
  <c r="I114" i="24"/>
  <c r="I106" i="24"/>
  <c r="F101" i="24"/>
  <c r="I101" i="24" s="1"/>
  <c r="S99" i="24"/>
  <c r="J98" i="24"/>
  <c r="F94" i="24"/>
  <c r="I94" i="24" s="1"/>
  <c r="J86" i="24"/>
  <c r="J72" i="24"/>
  <c r="J69" i="24"/>
  <c r="I49" i="24"/>
  <c r="F149" i="24"/>
  <c r="I149" i="24" s="1"/>
  <c r="R66" i="25"/>
  <c r="O65" i="25"/>
  <c r="K65" i="25"/>
  <c r="U65" i="25" s="1"/>
  <c r="H65" i="25"/>
  <c r="R65" i="25" s="1"/>
  <c r="I10" i="24"/>
  <c r="F60" i="24"/>
  <c r="I60" i="24" s="1"/>
  <c r="O69" i="25"/>
  <c r="K69" i="25"/>
  <c r="U69" i="25" s="1"/>
  <c r="H69" i="25"/>
  <c r="R69" i="25" s="1"/>
  <c r="P51" i="25"/>
  <c r="O45" i="25"/>
  <c r="K45" i="25"/>
  <c r="U45" i="25" s="1"/>
  <c r="H45" i="25"/>
  <c r="R45" i="25" s="1"/>
  <c r="H51" i="25"/>
  <c r="R51" i="25" s="1"/>
  <c r="O51" i="25"/>
  <c r="K51" i="25"/>
  <c r="U51" i="25" s="1"/>
  <c r="K43" i="25"/>
  <c r="U43" i="25" s="1"/>
  <c r="H43" i="25"/>
  <c r="R43" i="25" s="1"/>
  <c r="O43" i="25"/>
  <c r="O34" i="25"/>
  <c r="K34" i="25"/>
  <c r="U34" i="25" s="1"/>
  <c r="H34" i="25"/>
  <c r="R34" i="25" s="1"/>
  <c r="O25" i="25"/>
  <c r="K25" i="25"/>
  <c r="U25" i="25" s="1"/>
  <c r="H25" i="25"/>
  <c r="R25" i="25" s="1"/>
  <c r="P20" i="25"/>
  <c r="O14" i="25"/>
  <c r="K14" i="25"/>
  <c r="U14" i="25" s="1"/>
  <c r="H14" i="25"/>
  <c r="R14" i="25" s="1"/>
  <c r="H4" i="25"/>
  <c r="R4" i="25" s="1"/>
  <c r="O4" i="25"/>
  <c r="K4" i="25"/>
  <c r="U4" i="25" s="1"/>
  <c r="R149" i="24"/>
  <c r="R54" i="25"/>
  <c r="S54" i="25"/>
  <c r="O44" i="25"/>
  <c r="P44" i="25"/>
  <c r="O36" i="25"/>
  <c r="P36" i="25"/>
  <c r="S51" i="24"/>
  <c r="S49" i="24"/>
  <c r="J47" i="24"/>
  <c r="J45" i="24"/>
  <c r="J41" i="24"/>
  <c r="J33" i="24"/>
  <c r="J21" i="24"/>
  <c r="J13" i="24"/>
  <c r="J5" i="24"/>
  <c r="V49" i="25"/>
  <c r="O40" i="25"/>
  <c r="P40" i="25"/>
  <c r="R31" i="25"/>
  <c r="S31" i="25"/>
  <c r="R23" i="25"/>
  <c r="S23" i="25"/>
  <c r="J57" i="24"/>
  <c r="V43" i="25"/>
  <c r="S41" i="25"/>
  <c r="V34" i="25"/>
  <c r="S29" i="25"/>
  <c r="V25" i="25"/>
  <c r="S20" i="25"/>
  <c r="V14" i="25"/>
  <c r="V4" i="25"/>
  <c r="F100" i="24"/>
  <c r="I100" i="24" s="1"/>
  <c r="F58" i="24"/>
  <c r="I58" i="24" s="1"/>
  <c r="J31" i="24"/>
  <c r="J19" i="24"/>
  <c r="J11" i="24"/>
  <c r="P63" i="25"/>
  <c r="R62" i="25"/>
  <c r="O61" i="25"/>
  <c r="K61" i="25"/>
  <c r="U61" i="25" s="1"/>
  <c r="H61" i="25"/>
  <c r="R61" i="25" s="1"/>
  <c r="R50" i="25"/>
  <c r="O49" i="25"/>
  <c r="K49" i="25"/>
  <c r="U49" i="25" s="1"/>
  <c r="H49" i="25"/>
  <c r="R49" i="25" s="1"/>
  <c r="K68" i="25"/>
  <c r="U68" i="25" s="1"/>
  <c r="K64" i="25"/>
  <c r="U64" i="25" s="1"/>
  <c r="K60" i="25"/>
  <c r="U60" i="25" s="1"/>
  <c r="K56" i="25"/>
  <c r="U56" i="25" s="1"/>
  <c r="K52" i="25"/>
  <c r="U52" i="25" s="1"/>
  <c r="R39" i="25"/>
  <c r="S39" i="25"/>
  <c r="R35" i="25"/>
  <c r="O30" i="25"/>
  <c r="K30" i="25"/>
  <c r="U30" i="25" s="1"/>
  <c r="H30" i="25"/>
  <c r="R30" i="25" s="1"/>
  <c r="O26" i="25"/>
  <c r="K26" i="25"/>
  <c r="U26" i="25" s="1"/>
  <c r="H26" i="25"/>
  <c r="R26" i="25" s="1"/>
  <c r="O18" i="25"/>
  <c r="K18" i="25"/>
  <c r="U18" i="25" s="1"/>
  <c r="H18" i="25"/>
  <c r="R18" i="25" s="1"/>
  <c r="V6" i="25"/>
  <c r="S47" i="25"/>
  <c r="H46" i="25"/>
  <c r="R46" i="25" s="1"/>
  <c r="O42" i="25"/>
  <c r="K42" i="25"/>
  <c r="U42" i="25" s="1"/>
  <c r="H42" i="25"/>
  <c r="R42" i="25" s="1"/>
  <c r="O38" i="25"/>
  <c r="K38" i="25"/>
  <c r="U38" i="25" s="1"/>
  <c r="H38" i="25"/>
  <c r="R38" i="25" s="1"/>
  <c r="O22" i="25"/>
  <c r="K22" i="25"/>
  <c r="U22" i="25" s="1"/>
  <c r="H22" i="25"/>
  <c r="R22" i="25" s="1"/>
  <c r="O6" i="25"/>
  <c r="K6" i="25"/>
  <c r="U6" i="25" s="1"/>
  <c r="H6" i="25"/>
  <c r="R6" i="25" s="1"/>
  <c r="P16" i="25"/>
  <c r="P12" i="25"/>
  <c r="P8" i="25"/>
  <c r="K37" i="25"/>
  <c r="U37" i="25" s="1"/>
  <c r="K33" i="25"/>
  <c r="U33" i="25" s="1"/>
  <c r="H19" i="25"/>
  <c r="R19" i="25" s="1"/>
  <c r="S16" i="25"/>
  <c r="H15" i="25"/>
  <c r="R15" i="25" s="1"/>
  <c r="S12" i="25"/>
  <c r="H11" i="25"/>
  <c r="R11" i="25" s="1"/>
  <c r="S8" i="25"/>
  <c r="H7" i="25"/>
  <c r="R7" i="25" s="1"/>
  <c r="F242" i="16"/>
  <c r="E48" i="12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5" i="12"/>
  <c r="E46" i="12"/>
  <c r="E49" i="12"/>
  <c r="E51" i="12"/>
  <c r="E52" i="12" s="1"/>
  <c r="E54" i="12"/>
  <c r="E55" i="12"/>
  <c r="E56" i="12"/>
  <c r="E57" i="12"/>
  <c r="E59" i="12"/>
  <c r="E11" i="12" l="1"/>
  <c r="E3" i="12"/>
  <c r="E53" i="12"/>
  <c r="E10" i="12"/>
  <c r="X209" i="16" l="1"/>
  <c r="I209" i="16"/>
  <c r="X208" i="16"/>
  <c r="I208" i="16"/>
  <c r="X207" i="16"/>
  <c r="J207" i="16"/>
  <c r="K207" i="16" s="1"/>
  <c r="I207" i="16"/>
  <c r="Y206" i="16"/>
  <c r="Z206" i="16" s="1"/>
  <c r="X206" i="16"/>
  <c r="I206" i="16"/>
  <c r="X205" i="16"/>
  <c r="I205" i="16"/>
  <c r="X204" i="16"/>
  <c r="K204" i="16"/>
  <c r="L204" i="16" s="1"/>
  <c r="J204" i="16"/>
  <c r="I204" i="16"/>
  <c r="Z203" i="16"/>
  <c r="AA203" i="16" s="1"/>
  <c r="Y203" i="16"/>
  <c r="X203" i="16"/>
  <c r="J203" i="16"/>
  <c r="I203" i="16"/>
  <c r="Y202" i="16"/>
  <c r="X202" i="16"/>
  <c r="I202" i="16"/>
  <c r="X201" i="16"/>
  <c r="I201" i="16"/>
  <c r="X200" i="16"/>
  <c r="I200" i="16"/>
  <c r="Y199" i="16"/>
  <c r="X199" i="16"/>
  <c r="I199" i="16"/>
  <c r="X198" i="16"/>
  <c r="J198" i="16"/>
  <c r="I198" i="16"/>
  <c r="Y197" i="16"/>
  <c r="X197" i="16"/>
  <c r="I197" i="16"/>
  <c r="X196" i="16"/>
  <c r="I196" i="16"/>
  <c r="Y195" i="16"/>
  <c r="X195" i="16"/>
  <c r="I195" i="16"/>
  <c r="X194" i="16"/>
  <c r="J194" i="16"/>
  <c r="I194" i="16"/>
  <c r="X129" i="16"/>
  <c r="I129" i="16"/>
  <c r="Y128" i="16"/>
  <c r="Z128" i="16" s="1"/>
  <c r="AA128" i="16" s="1"/>
  <c r="X128" i="16"/>
  <c r="I128" i="16"/>
  <c r="X127" i="16"/>
  <c r="J127" i="16"/>
  <c r="I127" i="16"/>
  <c r="Y126" i="16"/>
  <c r="X126" i="16"/>
  <c r="I126" i="16"/>
  <c r="X125" i="16"/>
  <c r="I125" i="16"/>
  <c r="AA124" i="16"/>
  <c r="Y124" i="16"/>
  <c r="Z124" i="16" s="1"/>
  <c r="X124" i="16"/>
  <c r="I124" i="16"/>
  <c r="X123" i="16"/>
  <c r="J123" i="16"/>
  <c r="I123" i="16"/>
  <c r="Y122" i="16"/>
  <c r="X122" i="16"/>
  <c r="I122" i="16"/>
  <c r="X121" i="16"/>
  <c r="J121" i="16"/>
  <c r="I121" i="16"/>
  <c r="Z120" i="16"/>
  <c r="AA120" i="16" s="1"/>
  <c r="Y120" i="16"/>
  <c r="X120" i="16"/>
  <c r="I120" i="16"/>
  <c r="X119" i="16"/>
  <c r="J119" i="16"/>
  <c r="I119" i="16"/>
  <c r="Y118" i="16"/>
  <c r="X118" i="16"/>
  <c r="I118" i="16"/>
  <c r="X117" i="16"/>
  <c r="I117" i="16"/>
  <c r="Y116" i="16"/>
  <c r="X116" i="16"/>
  <c r="I116" i="16"/>
  <c r="X115" i="16"/>
  <c r="J115" i="16"/>
  <c r="I115" i="16"/>
  <c r="Y114" i="16"/>
  <c r="X114" i="16"/>
  <c r="I114" i="16"/>
  <c r="Z34" i="16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Z35" i="16"/>
  <c r="AA35" i="16"/>
  <c r="AB35" i="16" s="1"/>
  <c r="AC35" i="16" s="1"/>
  <c r="AD35" i="16" s="1"/>
  <c r="AE35" i="16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Z36" i="16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Z37" i="16"/>
  <c r="AA37" i="16"/>
  <c r="AB37" i="16" s="1"/>
  <c r="AC37" i="16" s="1"/>
  <c r="AD37" i="16" s="1"/>
  <c r="AE37" i="16"/>
  <c r="AF37" i="16" s="1"/>
  <c r="AG37" i="16" s="1"/>
  <c r="AH37" i="16" s="1"/>
  <c r="AI37" i="16"/>
  <c r="AJ37" i="16" s="1"/>
  <c r="AK37" i="16" s="1"/>
  <c r="AL37" i="16" s="1"/>
  <c r="AM37" i="16" s="1"/>
  <c r="AN37" i="16" s="1"/>
  <c r="AO37" i="16" s="1"/>
  <c r="AP37" i="16" s="1"/>
  <c r="AQ37" i="16" s="1"/>
  <c r="Z38" i="16"/>
  <c r="AA38" i="16" s="1"/>
  <c r="AB38" i="16" s="1"/>
  <c r="AC38" i="16"/>
  <c r="AD38" i="16" s="1"/>
  <c r="AE38" i="16" s="1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Z39" i="16"/>
  <c r="AA39" i="16"/>
  <c r="AB39" i="16" s="1"/>
  <c r="AC39" i="16" s="1"/>
  <c r="AD39" i="16" s="1"/>
  <c r="AE39" i="16" s="1"/>
  <c r="AF39" i="16" s="1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Z40" i="16"/>
  <c r="AA40" i="16" s="1"/>
  <c r="AB40" i="16" s="1"/>
  <c r="AC40" i="16"/>
  <c r="AD40" i="16" s="1"/>
  <c r="AE40" i="16" s="1"/>
  <c r="AF40" i="16" s="1"/>
  <c r="AG40" i="16"/>
  <c r="AH40" i="16" s="1"/>
  <c r="AI40" i="16" s="1"/>
  <c r="AJ40" i="16" s="1"/>
  <c r="AK40" i="16" s="1"/>
  <c r="AL40" i="16" s="1"/>
  <c r="AM40" i="16" s="1"/>
  <c r="AN40" i="16" s="1"/>
  <c r="AO40" i="16" s="1"/>
  <c r="AP40" i="16" s="1"/>
  <c r="AQ40" i="16" s="1"/>
  <c r="Z41" i="16"/>
  <c r="AA41" i="16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Z42" i="16"/>
  <c r="AA42" i="16" s="1"/>
  <c r="AB42" i="16"/>
  <c r="AC42" i="16"/>
  <c r="AD42" i="16" s="1"/>
  <c r="AE42" i="16" s="1"/>
  <c r="AF42" i="16" s="1"/>
  <c r="AG42" i="16" s="1"/>
  <c r="AH42" i="16" s="1"/>
  <c r="AI42" i="16" s="1"/>
  <c r="AJ42" i="16" s="1"/>
  <c r="AK42" i="16" s="1"/>
  <c r="AL42" i="16" s="1"/>
  <c r="AM42" i="16" s="1"/>
  <c r="AN42" i="16" s="1"/>
  <c r="AO42" i="16" s="1"/>
  <c r="AP42" i="16" s="1"/>
  <c r="AQ42" i="16" s="1"/>
  <c r="Z43" i="16"/>
  <c r="AA43" i="16"/>
  <c r="AB43" i="16" s="1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Z44" i="16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Z45" i="16"/>
  <c r="AA45" i="16"/>
  <c r="AB45" i="16" s="1"/>
  <c r="AC45" i="16" s="1"/>
  <c r="AD45" i="16"/>
  <c r="AE45" i="16" s="1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Z46" i="16"/>
  <c r="AA46" i="16" s="1"/>
  <c r="AB46" i="16" s="1"/>
  <c r="AC46" i="16" s="1"/>
  <c r="AD46" i="16" s="1"/>
  <c r="AE46" i="16" s="1"/>
  <c r="AF46" i="16" s="1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Z47" i="16"/>
  <c r="AA47" i="16" s="1"/>
  <c r="AB47" i="16" s="1"/>
  <c r="AC47" i="16" s="1"/>
  <c r="AD47" i="16" s="1"/>
  <c r="AE47" i="16" s="1"/>
  <c r="AF47" i="16" s="1"/>
  <c r="AG47" i="16" s="1"/>
  <c r="AH47" i="16" s="1"/>
  <c r="AI47" i="16" s="1"/>
  <c r="AJ47" i="16" s="1"/>
  <c r="AK47" i="16" s="1"/>
  <c r="AL47" i="16" s="1"/>
  <c r="AM47" i="16" s="1"/>
  <c r="AN47" i="16" s="1"/>
  <c r="AO47" i="16" s="1"/>
  <c r="AP47" i="16" s="1"/>
  <c r="AQ47" i="16" s="1"/>
  <c r="Z48" i="16"/>
  <c r="AA48" i="16" s="1"/>
  <c r="AB48" i="16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Z49" i="16"/>
  <c r="AA49" i="16" s="1"/>
  <c r="AB49" i="16" s="1"/>
  <c r="AC49" i="16" s="1"/>
  <c r="AD49" i="16" s="1"/>
  <c r="AE49" i="16" s="1"/>
  <c r="AF49" i="16" s="1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34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6" i="16"/>
  <c r="K36" i="16"/>
  <c r="L36" i="16" s="1"/>
  <c r="M36" i="16" s="1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J37" i="16"/>
  <c r="K37" i="16" s="1"/>
  <c r="L37" i="16" s="1"/>
  <c r="M37" i="16" s="1"/>
  <c r="N37" i="16" s="1"/>
  <c r="O37" i="16" s="1"/>
  <c r="P37" i="16" s="1"/>
  <c r="Q37" i="16" s="1"/>
  <c r="R37" i="16" s="1"/>
  <c r="S37" i="16" s="1"/>
  <c r="T37" i="16" s="1"/>
  <c r="U37" i="16" s="1"/>
  <c r="V37" i="16" s="1"/>
  <c r="W37" i="16" s="1"/>
  <c r="J38" i="16"/>
  <c r="K38" i="16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J39" i="16"/>
  <c r="K39" i="16" s="1"/>
  <c r="L39" i="16" s="1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J40" i="16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U40" i="16" s="1"/>
  <c r="V40" i="16" s="1"/>
  <c r="W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J42" i="16"/>
  <c r="K42" i="16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J43" i="16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J44" i="16"/>
  <c r="K44" i="16"/>
  <c r="L44" i="16" s="1"/>
  <c r="M44" i="16" s="1"/>
  <c r="N44" i="16" s="1"/>
  <c r="O44" i="16" s="1"/>
  <c r="P44" i="16" s="1"/>
  <c r="Q44" i="16" s="1"/>
  <c r="R44" i="16" s="1"/>
  <c r="S44" i="16" s="1"/>
  <c r="T44" i="16" s="1"/>
  <c r="U44" i="16" s="1"/>
  <c r="V44" i="16" s="1"/>
  <c r="W44" i="16" s="1"/>
  <c r="J45" i="16"/>
  <c r="K45" i="16" s="1"/>
  <c r="L45" i="16" s="1"/>
  <c r="M45" i="16" s="1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6" i="16"/>
  <c r="K46" i="16"/>
  <c r="L46" i="16" s="1"/>
  <c r="M46" i="16" s="1"/>
  <c r="N46" i="16" s="1"/>
  <c r="O46" i="16" s="1"/>
  <c r="P46" i="16" s="1"/>
  <c r="Q46" i="16" s="1"/>
  <c r="R46" i="16" s="1"/>
  <c r="S46" i="16" s="1"/>
  <c r="T46" i="16" s="1"/>
  <c r="U46" i="16" s="1"/>
  <c r="V46" i="16" s="1"/>
  <c r="W46" i="16" s="1"/>
  <c r="J47" i="16"/>
  <c r="K47" i="16" s="1"/>
  <c r="L47" i="16" s="1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J48" i="16"/>
  <c r="K48" i="16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3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15" i="16"/>
  <c r="F115" i="16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35" i="16"/>
  <c r="F36" i="16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H36" i="16"/>
  <c r="H37" i="16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35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F261" i="16"/>
  <c r="G261" i="16"/>
  <c r="H261" i="16"/>
  <c r="F262" i="16"/>
  <c r="G262" i="16"/>
  <c r="H262" i="16"/>
  <c r="F263" i="16"/>
  <c r="G263" i="16"/>
  <c r="H263" i="16"/>
  <c r="F264" i="16"/>
  <c r="G264" i="16"/>
  <c r="H264" i="16"/>
  <c r="H265" i="16"/>
  <c r="H266" i="16"/>
  <c r="H267" i="16"/>
  <c r="H268" i="16"/>
  <c r="H269" i="16"/>
  <c r="H270" i="16"/>
  <c r="H271" i="16"/>
  <c r="F272" i="16"/>
  <c r="G272" i="16"/>
  <c r="H272" i="16"/>
  <c r="F273" i="16"/>
  <c r="G273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F311" i="16"/>
  <c r="G311" i="16"/>
  <c r="H311" i="16"/>
  <c r="F312" i="16"/>
  <c r="G312" i="16"/>
  <c r="H312" i="16"/>
  <c r="F313" i="16"/>
  <c r="G313" i="16"/>
  <c r="H313" i="16"/>
  <c r="F314" i="16"/>
  <c r="G314" i="16"/>
  <c r="H314" i="16"/>
  <c r="H315" i="16"/>
  <c r="H316" i="16"/>
  <c r="H317" i="16"/>
  <c r="H318" i="16"/>
  <c r="H319" i="16"/>
  <c r="H320" i="16"/>
  <c r="H321" i="16"/>
  <c r="F322" i="16"/>
  <c r="G322" i="16"/>
  <c r="H322" i="16"/>
  <c r="F323" i="16"/>
  <c r="G323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F361" i="16"/>
  <c r="G361" i="16"/>
  <c r="H361" i="16"/>
  <c r="F362" i="16"/>
  <c r="G362" i="16"/>
  <c r="H362" i="16"/>
  <c r="F363" i="16"/>
  <c r="G363" i="16"/>
  <c r="H363" i="16"/>
  <c r="F364" i="16"/>
  <c r="G364" i="16"/>
  <c r="H364" i="16"/>
  <c r="H365" i="16"/>
  <c r="H366" i="16"/>
  <c r="H367" i="16"/>
  <c r="H368" i="16"/>
  <c r="H369" i="16"/>
  <c r="H370" i="16"/>
  <c r="H371" i="16"/>
  <c r="F372" i="16"/>
  <c r="G372" i="16"/>
  <c r="H372" i="16"/>
  <c r="F373" i="16"/>
  <c r="G373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G381" i="16"/>
  <c r="G379" i="16"/>
  <c r="G377" i="16"/>
  <c r="G375" i="16"/>
  <c r="G371" i="16"/>
  <c r="G369" i="16"/>
  <c r="G357" i="16"/>
  <c r="G355" i="16"/>
  <c r="G353" i="16"/>
  <c r="F391" i="16"/>
  <c r="F339" i="16"/>
  <c r="F387" i="16"/>
  <c r="G284" i="16"/>
  <c r="G283" i="16"/>
  <c r="F333" i="16"/>
  <c r="F329" i="16"/>
  <c r="F325" i="16"/>
  <c r="G274" i="16"/>
  <c r="G270" i="16"/>
  <c r="F370" i="16"/>
  <c r="G269" i="16"/>
  <c r="H242" i="16"/>
  <c r="F305" i="16"/>
  <c r="F357" i="16"/>
  <c r="D122" i="22"/>
  <c r="D116" i="22"/>
  <c r="D114" i="22"/>
  <c r="D112" i="22"/>
  <c r="D105" i="22"/>
  <c r="D100" i="22"/>
  <c r="D96" i="22"/>
  <c r="D91" i="22"/>
  <c r="D85" i="22"/>
  <c r="D81" i="22"/>
  <c r="D75" i="22"/>
  <c r="D70" i="22"/>
  <c r="D66" i="22"/>
  <c r="D62" i="22"/>
  <c r="D60" i="22"/>
  <c r="D56" i="22"/>
  <c r="D48" i="22"/>
  <c r="D43" i="22"/>
  <c r="D40" i="22"/>
  <c r="D36" i="22"/>
  <c r="D32" i="22"/>
  <c r="D29" i="22"/>
  <c r="D26" i="22"/>
  <c r="D19" i="22"/>
  <c r="D16" i="22"/>
  <c r="D11" i="22"/>
  <c r="D4" i="22"/>
  <c r="E122" i="22"/>
  <c r="E116" i="22"/>
  <c r="E114" i="22"/>
  <c r="E112" i="22"/>
  <c r="E105" i="22"/>
  <c r="E100" i="22"/>
  <c r="E96" i="22"/>
  <c r="E91" i="22"/>
  <c r="E85" i="22"/>
  <c r="E81" i="22"/>
  <c r="E75" i="22"/>
  <c r="E70" i="22"/>
  <c r="E66" i="22"/>
  <c r="E62" i="22"/>
  <c r="E60" i="22"/>
  <c r="E56" i="22"/>
  <c r="E48" i="22"/>
  <c r="E43" i="22"/>
  <c r="E40" i="22"/>
  <c r="E36" i="22"/>
  <c r="E32" i="22"/>
  <c r="E29" i="22"/>
  <c r="E26" i="22"/>
  <c r="E19" i="22"/>
  <c r="E16" i="22"/>
  <c r="E11" i="22"/>
  <c r="E4" i="22"/>
  <c r="F122" i="22"/>
  <c r="F116" i="22"/>
  <c r="F114" i="22"/>
  <c r="F112" i="22"/>
  <c r="F105" i="22"/>
  <c r="F100" i="22"/>
  <c r="F96" i="22"/>
  <c r="F91" i="22"/>
  <c r="F85" i="22"/>
  <c r="F81" i="22"/>
  <c r="F75" i="22"/>
  <c r="F70" i="22"/>
  <c r="F66" i="22"/>
  <c r="F62" i="22"/>
  <c r="F60" i="22"/>
  <c r="F56" i="22"/>
  <c r="F48" i="22"/>
  <c r="F43" i="22"/>
  <c r="F40" i="22"/>
  <c r="F36" i="22"/>
  <c r="F32" i="22"/>
  <c r="F29" i="22"/>
  <c r="F26" i="22"/>
  <c r="F19" i="22"/>
  <c r="F16" i="22"/>
  <c r="F11" i="22"/>
  <c r="F4" i="22"/>
  <c r="G122" i="22"/>
  <c r="G116" i="22"/>
  <c r="G114" i="22"/>
  <c r="G112" i="22"/>
  <c r="G105" i="22"/>
  <c r="G100" i="22"/>
  <c r="G96" i="22"/>
  <c r="G91" i="22"/>
  <c r="G85" i="22"/>
  <c r="G81" i="22"/>
  <c r="G75" i="22"/>
  <c r="G70" i="22"/>
  <c r="G66" i="22"/>
  <c r="G62" i="22"/>
  <c r="G60" i="22"/>
  <c r="G56" i="22"/>
  <c r="G48" i="22"/>
  <c r="G43" i="22"/>
  <c r="G40" i="22"/>
  <c r="G36" i="22"/>
  <c r="G32" i="22"/>
  <c r="G29" i="22"/>
  <c r="G26" i="22"/>
  <c r="G19" i="22"/>
  <c r="G16" i="22"/>
  <c r="G11" i="22"/>
  <c r="G4" i="22"/>
  <c r="C122" i="22"/>
  <c r="C116" i="22"/>
  <c r="C114" i="22"/>
  <c r="C112" i="22"/>
  <c r="C105" i="22"/>
  <c r="C100" i="22"/>
  <c r="C96" i="22"/>
  <c r="C91" i="22"/>
  <c r="C85" i="22"/>
  <c r="C81" i="22"/>
  <c r="C75" i="22"/>
  <c r="C70" i="22"/>
  <c r="C66" i="22"/>
  <c r="C62" i="22"/>
  <c r="C60" i="22"/>
  <c r="C56" i="22"/>
  <c r="C48" i="22"/>
  <c r="C43" i="22"/>
  <c r="C40" i="22"/>
  <c r="C36" i="22"/>
  <c r="C32" i="22"/>
  <c r="C29" i="22"/>
  <c r="C26" i="22"/>
  <c r="C19" i="22"/>
  <c r="C16" i="22"/>
  <c r="C11" i="22"/>
  <c r="C4" i="22"/>
  <c r="I122" i="22"/>
  <c r="I116" i="22"/>
  <c r="I114" i="22"/>
  <c r="I112" i="22"/>
  <c r="I105" i="22"/>
  <c r="I100" i="22"/>
  <c r="I96" i="22"/>
  <c r="I91" i="22"/>
  <c r="I85" i="22"/>
  <c r="I81" i="22"/>
  <c r="I75" i="22"/>
  <c r="I70" i="22"/>
  <c r="I66" i="22"/>
  <c r="I62" i="22"/>
  <c r="I60" i="22"/>
  <c r="I56" i="22"/>
  <c r="I48" i="22"/>
  <c r="I43" i="22"/>
  <c r="I40" i="22"/>
  <c r="I36" i="22"/>
  <c r="I32" i="22"/>
  <c r="I29" i="22"/>
  <c r="I26" i="22"/>
  <c r="I19" i="22"/>
  <c r="I16" i="22"/>
  <c r="I11" i="22"/>
  <c r="I4" i="22"/>
  <c r="H122" i="22"/>
  <c r="H116" i="22"/>
  <c r="H114" i="22"/>
  <c r="H112" i="22"/>
  <c r="H105" i="22"/>
  <c r="H100" i="22"/>
  <c r="H96" i="22"/>
  <c r="H91" i="22"/>
  <c r="H85" i="22"/>
  <c r="H81" i="22"/>
  <c r="H75" i="22"/>
  <c r="H70" i="22"/>
  <c r="H66" i="22"/>
  <c r="H62" i="22"/>
  <c r="H60" i="22"/>
  <c r="H56" i="22"/>
  <c r="H48" i="22"/>
  <c r="H43" i="22"/>
  <c r="H40" i="22"/>
  <c r="H36" i="22"/>
  <c r="H32" i="22"/>
  <c r="H29" i="22"/>
  <c r="H26" i="22"/>
  <c r="H19" i="22"/>
  <c r="H16" i="22"/>
  <c r="H11" i="22"/>
  <c r="H4" i="22"/>
  <c r="G293" i="16" l="1"/>
  <c r="G374" i="16"/>
  <c r="G378" i="16"/>
  <c r="G305" i="16"/>
  <c r="G309" i="16"/>
  <c r="G317" i="16"/>
  <c r="G319" i="16"/>
  <c r="G321" i="16"/>
  <c r="G325" i="16"/>
  <c r="G327" i="16"/>
  <c r="G329" i="16"/>
  <c r="G333" i="16"/>
  <c r="F348" i="16"/>
  <c r="I348" i="16" s="1"/>
  <c r="G383" i="16"/>
  <c r="G387" i="16"/>
  <c r="G389" i="16"/>
  <c r="G391" i="16"/>
  <c r="G352" i="16"/>
  <c r="G356" i="16"/>
  <c r="F349" i="16"/>
  <c r="I349" i="16" s="1"/>
  <c r="J349" i="16" s="1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F390" i="16"/>
  <c r="I390" i="16" s="1"/>
  <c r="G385" i="16"/>
  <c r="G388" i="16"/>
  <c r="G390" i="16"/>
  <c r="F344" i="16"/>
  <c r="I344" i="16" s="1"/>
  <c r="F293" i="16"/>
  <c r="F292" i="16"/>
  <c r="I292" i="16" s="1"/>
  <c r="F368" i="16"/>
  <c r="F360" i="16"/>
  <c r="I360" i="16" s="1"/>
  <c r="F358" i="16"/>
  <c r="I358" i="16" s="1"/>
  <c r="F308" i="16"/>
  <c r="I308" i="16" s="1"/>
  <c r="F301" i="16"/>
  <c r="I301" i="16" s="1"/>
  <c r="J301" i="16" s="1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F351" i="16"/>
  <c r="I351" i="16" s="1"/>
  <c r="G348" i="16"/>
  <c r="G285" i="16"/>
  <c r="G290" i="16"/>
  <c r="F281" i="16"/>
  <c r="G297" i="16"/>
  <c r="G320" i="16"/>
  <c r="G326" i="16"/>
  <c r="G330" i="16"/>
  <c r="G332" i="16"/>
  <c r="G334" i="16"/>
  <c r="G335" i="16"/>
  <c r="G336" i="16"/>
  <c r="G340" i="16"/>
  <c r="G349" i="16"/>
  <c r="G368" i="16"/>
  <c r="G370" i="16"/>
  <c r="Z196" i="16"/>
  <c r="AA196" i="16" s="1"/>
  <c r="AB196" i="16" s="1"/>
  <c r="AC196" i="16" s="1"/>
  <c r="AD196" i="16" s="1"/>
  <c r="AE196" i="16" s="1"/>
  <c r="AF196" i="16" s="1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J196" i="16"/>
  <c r="K196" i="16" s="1"/>
  <c r="L196" i="16" s="1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6" i="16"/>
  <c r="J202" i="16"/>
  <c r="K202" i="16" s="1"/>
  <c r="L202" i="16" s="1"/>
  <c r="M202" i="16" s="1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K194" i="16"/>
  <c r="L194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J197" i="16"/>
  <c r="Z197" i="16"/>
  <c r="AA197" i="16" s="1"/>
  <c r="AD197" i="16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K198" i="16"/>
  <c r="L198" i="16" s="1"/>
  <c r="AA198" i="16"/>
  <c r="K197" i="16"/>
  <c r="L197" i="16" s="1"/>
  <c r="M197" i="16" s="1"/>
  <c r="N197" i="16" s="1"/>
  <c r="O197" i="16" s="1"/>
  <c r="P197" i="16" s="1"/>
  <c r="Q197" i="16" s="1"/>
  <c r="R197" i="16" s="1"/>
  <c r="S197" i="16" s="1"/>
  <c r="T197" i="16" s="1"/>
  <c r="U197" i="16" s="1"/>
  <c r="V197" i="16" s="1"/>
  <c r="W197" i="16" s="1"/>
  <c r="AB198" i="16"/>
  <c r="J205" i="16"/>
  <c r="K205" i="16" s="1"/>
  <c r="L205" i="16" s="1"/>
  <c r="M205" i="16" s="1"/>
  <c r="N205" i="16" s="1"/>
  <c r="O205" i="16" s="1"/>
  <c r="P205" i="16" s="1"/>
  <c r="Q205" i="16" s="1"/>
  <c r="R205" i="16" s="1"/>
  <c r="S205" i="16" s="1"/>
  <c r="T205" i="16" s="1"/>
  <c r="U205" i="16" s="1"/>
  <c r="V205" i="16" s="1"/>
  <c r="W205" i="16" s="1"/>
  <c r="Y205" i="16"/>
  <c r="Z205" i="16" s="1"/>
  <c r="AA205" i="16" s="1"/>
  <c r="AB205" i="16" s="1"/>
  <c r="AC205" i="16" s="1"/>
  <c r="AD205" i="16" s="1"/>
  <c r="AE205" i="16" s="1"/>
  <c r="AF205" i="16" s="1"/>
  <c r="AG205" i="16" s="1"/>
  <c r="AH205" i="16" s="1"/>
  <c r="AI205" i="16" s="1"/>
  <c r="AJ205" i="16" s="1"/>
  <c r="AK205" i="16" s="1"/>
  <c r="AL205" i="16" s="1"/>
  <c r="AM205" i="16" s="1"/>
  <c r="AN205" i="16" s="1"/>
  <c r="AO205" i="16" s="1"/>
  <c r="AP205" i="16" s="1"/>
  <c r="AQ205" i="16" s="1"/>
  <c r="M194" i="16"/>
  <c r="N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AB197" i="16"/>
  <c r="AC197" i="16" s="1"/>
  <c r="M198" i="16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C198" i="16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J199" i="16"/>
  <c r="K199" i="16" s="1"/>
  <c r="L199" i="16" s="1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Z199" i="16"/>
  <c r="AA199" i="16" s="1"/>
  <c r="AB199" i="16" s="1"/>
  <c r="AC199" i="16" s="1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Y201" i="16"/>
  <c r="Z201" i="16" s="1"/>
  <c r="AA201" i="16" s="1"/>
  <c r="AB201" i="16" s="1"/>
  <c r="AC201" i="16" s="1"/>
  <c r="AD201" i="16" s="1"/>
  <c r="AE201" i="16" s="1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J206" i="16"/>
  <c r="K206" i="16" s="1"/>
  <c r="L206" i="16" s="1"/>
  <c r="M206" i="16" s="1"/>
  <c r="N206" i="16" s="1"/>
  <c r="O206" i="16" s="1"/>
  <c r="P206" i="16" s="1"/>
  <c r="Q206" i="16" s="1"/>
  <c r="R206" i="16" s="1"/>
  <c r="S206" i="16" s="1"/>
  <c r="T206" i="16" s="1"/>
  <c r="U206" i="16" s="1"/>
  <c r="V206" i="16" s="1"/>
  <c r="W206" i="16" s="1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Z202" i="16"/>
  <c r="K203" i="16"/>
  <c r="Y200" i="16"/>
  <c r="AA202" i="16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L203" i="16"/>
  <c r="AB203" i="16"/>
  <c r="AC203" i="16" s="1"/>
  <c r="AD203" i="16" s="1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M204" i="16"/>
  <c r="N204" i="16" s="1"/>
  <c r="O204" i="16" s="1"/>
  <c r="P204" i="16" s="1"/>
  <c r="Q204" i="16" s="1"/>
  <c r="R204" i="16" s="1"/>
  <c r="S204" i="16" s="1"/>
  <c r="T204" i="16" s="1"/>
  <c r="U204" i="16" s="1"/>
  <c r="V204" i="16" s="1"/>
  <c r="W204" i="16" s="1"/>
  <c r="Y204" i="16"/>
  <c r="AA206" i="16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L207" i="16"/>
  <c r="M207" i="16" s="1"/>
  <c r="N207" i="16" s="1"/>
  <c r="O207" i="16" s="1"/>
  <c r="P207" i="16" s="1"/>
  <c r="Q207" i="16" s="1"/>
  <c r="R207" i="16" s="1"/>
  <c r="S207" i="16" s="1"/>
  <c r="T207" i="16" s="1"/>
  <c r="U207" i="16" s="1"/>
  <c r="V207" i="16" s="1"/>
  <c r="W207" i="16" s="1"/>
  <c r="Y208" i="16"/>
  <c r="J200" i="16"/>
  <c r="K200" i="16" s="1"/>
  <c r="L200" i="16" s="1"/>
  <c r="M200" i="16" s="1"/>
  <c r="N200" i="16" s="1"/>
  <c r="O200" i="16" s="1"/>
  <c r="P200" i="16" s="1"/>
  <c r="Q200" i="16" s="1"/>
  <c r="R200" i="16" s="1"/>
  <c r="S200" i="16" s="1"/>
  <c r="T200" i="16" s="1"/>
  <c r="U200" i="16" s="1"/>
  <c r="V200" i="16" s="1"/>
  <c r="W200" i="16" s="1"/>
  <c r="Z200" i="16"/>
  <c r="AA200" i="16" s="1"/>
  <c r="AB200" i="16" s="1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M203" i="16"/>
  <c r="N203" i="16" s="1"/>
  <c r="O203" i="16" s="1"/>
  <c r="P203" i="16" s="1"/>
  <c r="Q203" i="16" s="1"/>
  <c r="R203" i="16" s="1"/>
  <c r="S203" i="16" s="1"/>
  <c r="T203" i="16" s="1"/>
  <c r="U203" i="16" s="1"/>
  <c r="V203" i="16" s="1"/>
  <c r="W203" i="16" s="1"/>
  <c r="Z204" i="16"/>
  <c r="AA204" i="16" s="1"/>
  <c r="AB204" i="16" s="1"/>
  <c r="AC204" i="16" s="1"/>
  <c r="AD204" i="16" s="1"/>
  <c r="AE204" i="16" s="1"/>
  <c r="AF204" i="16" s="1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08" i="16"/>
  <c r="K208" i="16" s="1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Z208" i="16"/>
  <c r="AA208" i="16" s="1"/>
  <c r="AB208" i="16" s="1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J118" i="16"/>
  <c r="K118" i="16" s="1"/>
  <c r="L118" i="16" s="1"/>
  <c r="M118" i="16" s="1"/>
  <c r="N118" i="16" s="1"/>
  <c r="O118" i="16" s="1"/>
  <c r="P118" i="16" s="1"/>
  <c r="Q118" i="16" s="1"/>
  <c r="R118" i="16" s="1"/>
  <c r="S118" i="16" s="1"/>
  <c r="T118" i="16" s="1"/>
  <c r="U118" i="16" s="1"/>
  <c r="V118" i="16" s="1"/>
  <c r="W118" i="16" s="1"/>
  <c r="K117" i="16"/>
  <c r="L117" i="16" s="1"/>
  <c r="M117" i="16" s="1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J117" i="16"/>
  <c r="Y117" i="16"/>
  <c r="Z117" i="16" s="1"/>
  <c r="AA117" i="16" s="1"/>
  <c r="AB117" i="16" s="1"/>
  <c r="AC117" i="16" s="1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J114" i="16"/>
  <c r="K114" i="16" s="1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Z114" i="16"/>
  <c r="AA114" i="16" s="1"/>
  <c r="K115" i="16"/>
  <c r="L115" i="16" s="1"/>
  <c r="O115" i="16"/>
  <c r="P115" i="16" s="1"/>
  <c r="Q115" i="16" s="1"/>
  <c r="R115" i="16" s="1"/>
  <c r="S115" i="16" s="1"/>
  <c r="T115" i="16" s="1"/>
  <c r="U115" i="16" s="1"/>
  <c r="V115" i="16" s="1"/>
  <c r="W115" i="16" s="1"/>
  <c r="L116" i="16"/>
  <c r="M116" i="16" s="1"/>
  <c r="N116" i="16" s="1"/>
  <c r="O116" i="16" s="1"/>
  <c r="P116" i="16" s="1"/>
  <c r="Q116" i="16" s="1"/>
  <c r="R116" i="16" s="1"/>
  <c r="S116" i="16" s="1"/>
  <c r="T116" i="16" s="1"/>
  <c r="U116" i="16" s="1"/>
  <c r="V116" i="16" s="1"/>
  <c r="W116" i="16" s="1"/>
  <c r="Z118" i="16"/>
  <c r="AA118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A119" i="16"/>
  <c r="Z125" i="16"/>
  <c r="AA125" i="16" s="1"/>
  <c r="AB125" i="16" s="1"/>
  <c r="AC125" i="16" s="1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J125" i="16"/>
  <c r="K125" i="16" s="1"/>
  <c r="L125" i="16" s="1"/>
  <c r="M125" i="16" s="1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AB119" i="16"/>
  <c r="AC119" i="16" s="1"/>
  <c r="AD119" i="16" s="1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AQ119" i="16" s="1"/>
  <c r="AB114" i="16"/>
  <c r="AC114" i="16" s="1"/>
  <c r="AD114" i="16" s="1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M115" i="16"/>
  <c r="N115" i="16" s="1"/>
  <c r="Y115" i="16"/>
  <c r="Z115" i="16" s="1"/>
  <c r="AA115" i="16" s="1"/>
  <c r="AB115" i="16" s="1"/>
  <c r="AC115" i="16" s="1"/>
  <c r="AD115" i="16" s="1"/>
  <c r="AE115" i="16" s="1"/>
  <c r="AF115" i="16" s="1"/>
  <c r="AG115" i="16" s="1"/>
  <c r="AH115" i="16" s="1"/>
  <c r="AI115" i="16" s="1"/>
  <c r="AJ115" i="16" s="1"/>
  <c r="AK115" i="16" s="1"/>
  <c r="AL115" i="16" s="1"/>
  <c r="AM115" i="16" s="1"/>
  <c r="AN115" i="16" s="1"/>
  <c r="AO115" i="16" s="1"/>
  <c r="AP115" i="16" s="1"/>
  <c r="AQ115" i="16" s="1"/>
  <c r="J116" i="16"/>
  <c r="K116" i="16" s="1"/>
  <c r="Z116" i="16"/>
  <c r="AA116" i="16" s="1"/>
  <c r="AB116" i="16" s="1"/>
  <c r="AC116" i="16" s="1"/>
  <c r="AD116" i="16" s="1"/>
  <c r="AE116" i="16" s="1"/>
  <c r="AF116" i="16" s="1"/>
  <c r="AG116" i="16" s="1"/>
  <c r="AH116" i="16" s="1"/>
  <c r="AI116" i="16" s="1"/>
  <c r="AJ116" i="16" s="1"/>
  <c r="AK116" i="16" s="1"/>
  <c r="AL116" i="16" s="1"/>
  <c r="AM116" i="16" s="1"/>
  <c r="AN116" i="16" s="1"/>
  <c r="AO116" i="16" s="1"/>
  <c r="AP116" i="16" s="1"/>
  <c r="AQ116" i="16" s="1"/>
  <c r="AB118" i="16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Y119" i="16"/>
  <c r="Z119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U120" i="16" s="1"/>
  <c r="V120" i="16" s="1"/>
  <c r="W120" i="16" s="1"/>
  <c r="O121" i="16"/>
  <c r="P121" i="16" s="1"/>
  <c r="Q121" i="16" s="1"/>
  <c r="R121" i="16" s="1"/>
  <c r="S121" i="16" s="1"/>
  <c r="T121" i="16" s="1"/>
  <c r="U121" i="16" s="1"/>
  <c r="V121" i="16" s="1"/>
  <c r="W121" i="16" s="1"/>
  <c r="K121" i="16"/>
  <c r="L121" i="16" s="1"/>
  <c r="Z121" i="16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Y121" i="16"/>
  <c r="M121" i="16"/>
  <c r="N121" i="16" s="1"/>
  <c r="K129" i="16"/>
  <c r="L129" i="16" s="1"/>
  <c r="M129" i="16" s="1"/>
  <c r="N129" i="16" s="1"/>
  <c r="O129" i="16" s="1"/>
  <c r="P129" i="16" s="1"/>
  <c r="Q129" i="16" s="1"/>
  <c r="R129" i="16" s="1"/>
  <c r="S129" i="16" s="1"/>
  <c r="T129" i="16" s="1"/>
  <c r="U129" i="16" s="1"/>
  <c r="V129" i="16" s="1"/>
  <c r="W129" i="16" s="1"/>
  <c r="J129" i="16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AN120" i="16" s="1"/>
  <c r="AO120" i="16" s="1"/>
  <c r="AP120" i="16" s="1"/>
  <c r="AQ120" i="16" s="1"/>
  <c r="J122" i="16"/>
  <c r="K122" i="16" s="1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Z122" i="16"/>
  <c r="AA122" i="16" s="1"/>
  <c r="AB122" i="16" s="1"/>
  <c r="AC122" i="16" s="1"/>
  <c r="AD122" i="16" s="1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K123" i="16"/>
  <c r="L123" i="16" s="1"/>
  <c r="AM123" i="16"/>
  <c r="AN123" i="16" s="1"/>
  <c r="AO123" i="16" s="1"/>
  <c r="AP123" i="16" s="1"/>
  <c r="AQ123" i="16" s="1"/>
  <c r="AB124" i="16"/>
  <c r="AC124" i="16" s="1"/>
  <c r="AD124" i="16" s="1"/>
  <c r="AE124" i="16" s="1"/>
  <c r="AF124" i="16"/>
  <c r="AG124" i="16" s="1"/>
  <c r="AH124" i="16" s="1"/>
  <c r="AI124" i="16" s="1"/>
  <c r="AJ124" i="16" s="1"/>
  <c r="AK124" i="16" s="1"/>
  <c r="AL124" i="16" s="1"/>
  <c r="AM124" i="16" s="1"/>
  <c r="AN124" i="16" s="1"/>
  <c r="AO124" i="16" s="1"/>
  <c r="AP124" i="16" s="1"/>
  <c r="AQ124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Z126" i="16"/>
  <c r="AA126" i="16" s="1"/>
  <c r="AB126" i="16" s="1"/>
  <c r="AC126" i="16" s="1"/>
  <c r="AD126" i="16" s="1"/>
  <c r="AE126" i="16" s="1"/>
  <c r="K127" i="16"/>
  <c r="L127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AB123" i="16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Q128" i="16"/>
  <c r="R128" i="16" s="1"/>
  <c r="S128" i="16" s="1"/>
  <c r="T128" i="16" s="1"/>
  <c r="U128" i="16" s="1"/>
  <c r="V128" i="16" s="1"/>
  <c r="W128" i="16" s="1"/>
  <c r="M123" i="16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Y123" i="16"/>
  <c r="Z123" i="16" s="1"/>
  <c r="AA123" i="16" s="1"/>
  <c r="J124" i="16"/>
  <c r="K124" i="16" s="1"/>
  <c r="L124" i="16" s="1"/>
  <c r="M124" i="16" s="1"/>
  <c r="N124" i="16" s="1"/>
  <c r="O124" i="16" s="1"/>
  <c r="P124" i="16" s="1"/>
  <c r="Q124" i="16" s="1"/>
  <c r="R124" i="16" s="1"/>
  <c r="S124" i="16" s="1"/>
  <c r="T124" i="16" s="1"/>
  <c r="U124" i="16" s="1"/>
  <c r="V124" i="16" s="1"/>
  <c r="W124" i="16" s="1"/>
  <c r="AF126" i="16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M127" i="16"/>
  <c r="N127" i="16" s="1"/>
  <c r="O127" i="16" s="1"/>
  <c r="P127" i="16" s="1"/>
  <c r="Q127" i="16" s="1"/>
  <c r="R127" i="16" s="1"/>
  <c r="S127" i="16" s="1"/>
  <c r="T127" i="16" s="1"/>
  <c r="U127" i="16" s="1"/>
  <c r="V127" i="16" s="1"/>
  <c r="W127" i="16" s="1"/>
  <c r="Y127" i="16"/>
  <c r="Z127" i="16" s="1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AM127" i="16" s="1"/>
  <c r="AN127" i="16" s="1"/>
  <c r="AO127" i="16" s="1"/>
  <c r="AP127" i="16" s="1"/>
  <c r="AQ127" i="16" s="1"/>
  <c r="J128" i="16"/>
  <c r="K128" i="16" s="1"/>
  <c r="L128" i="16" s="1"/>
  <c r="M128" i="16" s="1"/>
  <c r="N128" i="16" s="1"/>
  <c r="O128" i="16" s="1"/>
  <c r="P128" i="16" s="1"/>
  <c r="G286" i="16"/>
  <c r="G308" i="16"/>
  <c r="G360" i="16"/>
  <c r="G276" i="16"/>
  <c r="G280" i="16"/>
  <c r="G292" i="16"/>
  <c r="F352" i="16"/>
  <c r="I352" i="16" s="1"/>
  <c r="F371" i="16"/>
  <c r="F380" i="16"/>
  <c r="F332" i="16"/>
  <c r="G337" i="16"/>
  <c r="G339" i="16"/>
  <c r="G341" i="16"/>
  <c r="G344" i="16"/>
  <c r="F269" i="16"/>
  <c r="I269" i="16" s="1"/>
  <c r="G278" i="16"/>
  <c r="G279" i="16"/>
  <c r="G288" i="16"/>
  <c r="G289" i="16"/>
  <c r="F297" i="16"/>
  <c r="I297" i="16" s="1"/>
  <c r="J297" i="16" s="1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G301" i="16"/>
  <c r="G304" i="16"/>
  <c r="G331" i="16"/>
  <c r="G342" i="16"/>
  <c r="G346" i="16"/>
  <c r="G351" i="16"/>
  <c r="G358" i="16"/>
  <c r="G366" i="16"/>
  <c r="G382" i="16"/>
  <c r="F275" i="16"/>
  <c r="I275" i="16" s="1"/>
  <c r="F278" i="16"/>
  <c r="F287" i="16"/>
  <c r="F316" i="16"/>
  <c r="F347" i="16"/>
  <c r="I347" i="16" s="1"/>
  <c r="F365" i="16"/>
  <c r="G282" i="16"/>
  <c r="G296" i="16"/>
  <c r="G300" i="16"/>
  <c r="G316" i="16"/>
  <c r="F328" i="16"/>
  <c r="G343" i="16"/>
  <c r="G345" i="16"/>
  <c r="G354" i="16"/>
  <c r="G359" i="16"/>
  <c r="G365" i="16"/>
  <c r="F321" i="16"/>
  <c r="F282" i="16"/>
  <c r="I329" i="16"/>
  <c r="J329" i="16" s="1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F379" i="16"/>
  <c r="I379" i="16" s="1"/>
  <c r="F271" i="16"/>
  <c r="F283" i="16"/>
  <c r="I283" i="16" s="1"/>
  <c r="F310" i="16"/>
  <c r="I310" i="16" s="1"/>
  <c r="G380" i="16"/>
  <c r="G324" i="16"/>
  <c r="G275" i="16"/>
  <c r="F279" i="16"/>
  <c r="I279" i="16" s="1"/>
  <c r="G347" i="16"/>
  <c r="G367" i="16"/>
  <c r="G384" i="16"/>
  <c r="F270" i="16"/>
  <c r="G271" i="16"/>
  <c r="G277" i="16"/>
  <c r="G281" i="16"/>
  <c r="G287" i="16"/>
  <c r="G291" i="16"/>
  <c r="G294" i="16"/>
  <c r="G295" i="16"/>
  <c r="G298" i="16"/>
  <c r="G299" i="16"/>
  <c r="G302" i="16"/>
  <c r="G303" i="16"/>
  <c r="G306" i="16"/>
  <c r="G307" i="16"/>
  <c r="G310" i="16"/>
  <c r="G315" i="16"/>
  <c r="G318" i="16"/>
  <c r="G328" i="16"/>
  <c r="G338" i="16"/>
  <c r="G350" i="16"/>
  <c r="G376" i="16"/>
  <c r="G386" i="16"/>
  <c r="I339" i="16"/>
  <c r="I305" i="16"/>
  <c r="J305" i="16" s="1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I373" i="16"/>
  <c r="J373" i="16" s="1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I361" i="16"/>
  <c r="J361" i="16" s="1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I357" i="16"/>
  <c r="J357" i="16" s="1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I322" i="16"/>
  <c r="G250" i="16"/>
  <c r="G249" i="16"/>
  <c r="G248" i="16"/>
  <c r="G247" i="16"/>
  <c r="G246" i="16"/>
  <c r="G245" i="16"/>
  <c r="G244" i="16"/>
  <c r="G243" i="16"/>
  <c r="G242" i="16"/>
  <c r="I364" i="16"/>
  <c r="G268" i="16"/>
  <c r="G267" i="16"/>
  <c r="G266" i="16"/>
  <c r="G265" i="16"/>
  <c r="G260" i="16"/>
  <c r="G259" i="16"/>
  <c r="G258" i="16"/>
  <c r="G257" i="16"/>
  <c r="G256" i="16"/>
  <c r="G255" i="16"/>
  <c r="G254" i="16"/>
  <c r="G253" i="16"/>
  <c r="G252" i="16"/>
  <c r="G251" i="16"/>
  <c r="I312" i="16"/>
  <c r="I287" i="16"/>
  <c r="F243" i="16"/>
  <c r="I242" i="16"/>
  <c r="I323" i="16"/>
  <c r="I391" i="16"/>
  <c r="I387" i="16"/>
  <c r="I333" i="16"/>
  <c r="J333" i="16" s="1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I272" i="16"/>
  <c r="I273" i="16"/>
  <c r="C3" i="7"/>
  <c r="J273" i="16" l="1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312" i="16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47" i="16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J379" i="16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J308" i="16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J390" i="16"/>
  <c r="K390" i="16" s="1"/>
  <c r="L390" i="16" s="1"/>
  <c r="M390" i="16" s="1"/>
  <c r="N390" i="16" s="1"/>
  <c r="O390" i="16" s="1"/>
  <c r="P390" i="16" s="1"/>
  <c r="Q390" i="16" s="1"/>
  <c r="R390" i="16" s="1"/>
  <c r="S390" i="16" s="1"/>
  <c r="T390" i="16" s="1"/>
  <c r="U390" i="16" s="1"/>
  <c r="V390" i="16" s="1"/>
  <c r="W390" i="16" s="1"/>
  <c r="X390" i="16" s="1"/>
  <c r="Y390" i="16" s="1"/>
  <c r="Z390" i="16" s="1"/>
  <c r="AA390" i="16" s="1"/>
  <c r="AB390" i="16" s="1"/>
  <c r="AC390" i="16" s="1"/>
  <c r="AD390" i="16" s="1"/>
  <c r="AE390" i="16" s="1"/>
  <c r="AF390" i="16" s="1"/>
  <c r="AG390" i="16" s="1"/>
  <c r="AH390" i="16" s="1"/>
  <c r="AI390" i="16" s="1"/>
  <c r="AJ390" i="16" s="1"/>
  <c r="AK390" i="16" s="1"/>
  <c r="AL390" i="16" s="1"/>
  <c r="AM390" i="16" s="1"/>
  <c r="AN390" i="16" s="1"/>
  <c r="AO390" i="16" s="1"/>
  <c r="AP390" i="16" s="1"/>
  <c r="AQ390" i="16" s="1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1" i="16"/>
  <c r="F315" i="16"/>
  <c r="I315" i="16" s="1"/>
  <c r="F295" i="16"/>
  <c r="I295" i="16" s="1"/>
  <c r="F343" i="16"/>
  <c r="I343" i="16" s="1"/>
  <c r="F342" i="16"/>
  <c r="I342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F307" i="16"/>
  <c r="I307" i="16" s="1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F260" i="16"/>
  <c r="I260" i="16" s="1"/>
  <c r="F259" i="16"/>
  <c r="I259" i="16" s="1"/>
  <c r="I282" i="16"/>
  <c r="F285" i="16"/>
  <c r="I285" i="16" s="1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F303" i="16"/>
  <c r="I303" i="16" s="1"/>
  <c r="I332" i="16"/>
  <c r="F335" i="16"/>
  <c r="I335" i="16" s="1"/>
  <c r="F274" i="16"/>
  <c r="I274" i="16" s="1"/>
  <c r="J391" i="16"/>
  <c r="K391" i="16" s="1"/>
  <c r="L391" i="16" s="1"/>
  <c r="M391" i="16" s="1"/>
  <c r="N391" i="16" s="1"/>
  <c r="O391" i="16" s="1"/>
  <c r="P391" i="16" s="1"/>
  <c r="Q391" i="16" s="1"/>
  <c r="R391" i="16" s="1"/>
  <c r="S391" i="16" s="1"/>
  <c r="T391" i="16" s="1"/>
  <c r="U391" i="16" s="1"/>
  <c r="V391" i="16" s="1"/>
  <c r="W391" i="16" s="1"/>
  <c r="X391" i="16" s="1"/>
  <c r="Y391" i="16" s="1"/>
  <c r="Z391" i="16" s="1"/>
  <c r="AA391" i="16" s="1"/>
  <c r="AB391" i="16" s="1"/>
  <c r="AC391" i="16" s="1"/>
  <c r="AD391" i="16" s="1"/>
  <c r="AE391" i="16" s="1"/>
  <c r="AF391" i="16" s="1"/>
  <c r="AG391" i="16" s="1"/>
  <c r="AH391" i="16" s="1"/>
  <c r="AI391" i="16" s="1"/>
  <c r="AJ391" i="16" s="1"/>
  <c r="AK391" i="16" s="1"/>
  <c r="AL391" i="16" s="1"/>
  <c r="AM391" i="16" s="1"/>
  <c r="AN391" i="16" s="1"/>
  <c r="AO391" i="16" s="1"/>
  <c r="AP391" i="16" s="1"/>
  <c r="AQ391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I372" i="16"/>
  <c r="F378" i="16"/>
  <c r="I378" i="16" s="1"/>
  <c r="F326" i="16"/>
  <c r="I326" i="16" s="1"/>
  <c r="F330" i="16"/>
  <c r="I330" i="16" s="1"/>
  <c r="F319" i="16"/>
  <c r="I319" i="16" s="1"/>
  <c r="F350" i="16"/>
  <c r="I350" i="16" s="1"/>
  <c r="F346" i="16"/>
  <c r="I346" i="16" s="1"/>
  <c r="F300" i="16"/>
  <c r="I300" i="16" s="1"/>
  <c r="F355" i="16"/>
  <c r="I355" i="16" s="1"/>
  <c r="F309" i="16"/>
  <c r="I309" i="16" s="1"/>
  <c r="J309" i="16" s="1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F252" i="16"/>
  <c r="I252" i="16" s="1"/>
  <c r="J351" i="16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F255" i="16"/>
  <c r="I255" i="16" s="1"/>
  <c r="F247" i="16"/>
  <c r="I247" i="16" s="1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2" i="16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291" i="16"/>
  <c r="I291" i="16" s="1"/>
  <c r="F286" i="16"/>
  <c r="I286" i="16" s="1"/>
  <c r="I278" i="16"/>
  <c r="F284" i="16"/>
  <c r="I284" i="16" s="1"/>
  <c r="I270" i="16"/>
  <c r="F276" i="16"/>
  <c r="I276" i="16" s="1"/>
  <c r="I368" i="16"/>
  <c r="F374" i="16"/>
  <c r="I374" i="16" s="1"/>
  <c r="I316" i="16"/>
  <c r="F320" i="16"/>
  <c r="I320" i="16" s="1"/>
  <c r="I380" i="16"/>
  <c r="F341" i="16"/>
  <c r="I341" i="16" s="1"/>
  <c r="J341" i="16" s="1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F306" i="16"/>
  <c r="I306" i="16" s="1"/>
  <c r="F385" i="16"/>
  <c r="I385" i="16" s="1"/>
  <c r="I371" i="16"/>
  <c r="F377" i="16"/>
  <c r="I377" i="16" s="1"/>
  <c r="J377" i="16" s="1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I362" i="16"/>
  <c r="F366" i="16"/>
  <c r="I366" i="16" s="1"/>
  <c r="F382" i="16"/>
  <c r="I382" i="16" s="1"/>
  <c r="F294" i="16"/>
  <c r="I294" i="16" s="1"/>
  <c r="F381" i="16"/>
  <c r="I381" i="16" s="1"/>
  <c r="J381" i="16" s="1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F302" i="16"/>
  <c r="I302" i="16" s="1"/>
  <c r="F354" i="16"/>
  <c r="I354" i="16" s="1"/>
  <c r="F288" i="16"/>
  <c r="I288" i="16" s="1"/>
  <c r="I271" i="16"/>
  <c r="F277" i="16"/>
  <c r="I277" i="16" s="1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5" i="16"/>
  <c r="J365" i="16" s="1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F369" i="16"/>
  <c r="I369" i="16" s="1"/>
  <c r="J369" i="16" s="1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I314" i="16"/>
  <c r="F318" i="16"/>
  <c r="F298" i="16"/>
  <c r="I298" i="16" s="1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F384" i="16"/>
  <c r="I384" i="16" s="1"/>
  <c r="I318" i="16"/>
  <c r="F324" i="16"/>
  <c r="I324" i="16" s="1"/>
  <c r="F356" i="16"/>
  <c r="I356" i="16" s="1"/>
  <c r="F257" i="16"/>
  <c r="I257" i="16" s="1"/>
  <c r="F248" i="16"/>
  <c r="I248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F258" i="16"/>
  <c r="I258" i="16" s="1"/>
  <c r="F246" i="16"/>
  <c r="I246" i="16" s="1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F340" i="16"/>
  <c r="I340" i="16" s="1"/>
  <c r="F290" i="16"/>
  <c r="I290" i="16" s="1"/>
  <c r="F280" i="16"/>
  <c r="I280" i="16" s="1"/>
  <c r="I328" i="16"/>
  <c r="F334" i="16"/>
  <c r="I334" i="16" s="1"/>
  <c r="F245" i="16"/>
  <c r="I245" i="16" s="1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F265" i="16"/>
  <c r="I265" i="16" s="1"/>
  <c r="I264" i="16"/>
  <c r="F268" i="16"/>
  <c r="I268" i="16" s="1"/>
  <c r="I262" i="16"/>
  <c r="F266" i="16"/>
  <c r="I266" i="16" s="1"/>
  <c r="F250" i="16"/>
  <c r="I250" i="16" s="1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F299" i="16"/>
  <c r="I299" i="16" s="1"/>
  <c r="I321" i="16"/>
  <c r="F327" i="16"/>
  <c r="I327" i="16" s="1"/>
  <c r="F383" i="16"/>
  <c r="I383" i="16" s="1"/>
  <c r="I363" i="16"/>
  <c r="F367" i="16"/>
  <c r="I367" i="16" s="1"/>
  <c r="F296" i="16"/>
  <c r="I296" i="16" s="1"/>
  <c r="F375" i="16"/>
  <c r="I375" i="16" s="1"/>
  <c r="I370" i="16"/>
  <c r="F376" i="16"/>
  <c r="I376" i="16" s="1"/>
  <c r="F304" i="16"/>
  <c r="I304" i="16" s="1"/>
  <c r="F249" i="16"/>
  <c r="I249" i="16" s="1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F253" i="16"/>
  <c r="I253" i="16" s="1"/>
  <c r="F244" i="16"/>
  <c r="I244" i="16" s="1"/>
  <c r="F256" i="16"/>
  <c r="I256" i="16" s="1"/>
  <c r="F254" i="16"/>
  <c r="I254" i="16" s="1"/>
  <c r="I263" i="16"/>
  <c r="F267" i="16"/>
  <c r="I267" i="16" s="1"/>
  <c r="F251" i="16"/>
  <c r="I251" i="16" s="1"/>
  <c r="F388" i="16"/>
  <c r="I388" i="16" s="1"/>
  <c r="F336" i="16"/>
  <c r="I336" i="16" s="1"/>
  <c r="F338" i="16"/>
  <c r="I338" i="16" s="1"/>
  <c r="F389" i="16"/>
  <c r="I389" i="16" s="1"/>
  <c r="F337" i="16"/>
  <c r="I337" i="16" s="1"/>
  <c r="J337" i="16" s="1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F289" i="16"/>
  <c r="I289" i="16" s="1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5" i="16"/>
  <c r="J325" i="16" s="1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F331" i="16"/>
  <c r="I331" i="16" s="1"/>
  <c r="F386" i="16"/>
  <c r="I386" i="16" s="1"/>
  <c r="F359" i="16"/>
  <c r="I359" i="16" s="1"/>
  <c r="F345" i="16"/>
  <c r="I345" i="16" s="1"/>
  <c r="J345" i="16" s="1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F353" i="16"/>
  <c r="I353" i="16" s="1"/>
  <c r="J353" i="16" s="1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I313" i="16"/>
  <c r="J313" i="16" s="1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F317" i="16"/>
  <c r="I317" i="16" s="1"/>
  <c r="I243" i="16"/>
  <c r="I293" i="16"/>
  <c r="J293" i="16" s="1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E4" i="9"/>
  <c r="F4" i="9"/>
  <c r="F3" i="9"/>
  <c r="E3" i="9"/>
  <c r="J263" i="16" l="1"/>
  <c r="K263" i="16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3" i="16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9" i="16"/>
  <c r="K389" i="16" s="1"/>
  <c r="L389" i="16" s="1"/>
  <c r="M389" i="16" s="1"/>
  <c r="N389" i="16" s="1"/>
  <c r="O389" i="16" s="1"/>
  <c r="P389" i="16" s="1"/>
  <c r="Q389" i="16" s="1"/>
  <c r="R389" i="16" s="1"/>
  <c r="S389" i="16" s="1"/>
  <c r="T389" i="16" s="1"/>
  <c r="U389" i="16" s="1"/>
  <c r="V389" i="16" s="1"/>
  <c r="W389" i="16" s="1"/>
  <c r="X389" i="16" s="1"/>
  <c r="Y389" i="16" s="1"/>
  <c r="Z389" i="16" s="1"/>
  <c r="AA389" i="16" s="1"/>
  <c r="AB389" i="16" s="1"/>
  <c r="AC389" i="16" s="1"/>
  <c r="AD389" i="16" s="1"/>
  <c r="AE389" i="16" s="1"/>
  <c r="AF389" i="16" s="1"/>
  <c r="AG389" i="16" s="1"/>
  <c r="AH389" i="16" s="1"/>
  <c r="AI389" i="16" s="1"/>
  <c r="AJ389" i="16" s="1"/>
  <c r="AK389" i="16" s="1"/>
  <c r="AL389" i="16" s="1"/>
  <c r="AM389" i="16" s="1"/>
  <c r="AN389" i="16" s="1"/>
  <c r="AO389" i="16" s="1"/>
  <c r="AP389" i="16" s="1"/>
  <c r="AQ389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4" i="16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J296" i="16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336" i="16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J300" i="16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4" i="16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J355" i="16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J343" i="16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5" i="16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359" i="16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7" i="16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2" i="16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28" i="16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71" i="16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G17" i="12"/>
  <c r="F17" i="12"/>
  <c r="D17" i="12"/>
  <c r="F20" i="12" l="1"/>
  <c r="G20" i="12"/>
  <c r="F21" i="12"/>
  <c r="G21" i="12"/>
  <c r="F22" i="12"/>
  <c r="G22" i="12"/>
  <c r="F23" i="12"/>
  <c r="G23" i="12"/>
  <c r="D23" i="12"/>
  <c r="D22" i="12"/>
  <c r="D21" i="12"/>
  <c r="D20" i="12"/>
  <c r="G59" i="12"/>
  <c r="F59" i="12"/>
  <c r="D59" i="12"/>
  <c r="G57" i="12"/>
  <c r="F57" i="12"/>
  <c r="D57" i="12"/>
  <c r="G56" i="12"/>
  <c r="F56" i="12"/>
  <c r="D56" i="12"/>
  <c r="G55" i="12"/>
  <c r="F55" i="12"/>
  <c r="D55" i="12"/>
  <c r="G54" i="12"/>
  <c r="F54" i="12"/>
  <c r="D54" i="12"/>
  <c r="G53" i="12"/>
  <c r="F53" i="12"/>
  <c r="D53" i="12"/>
  <c r="G51" i="12"/>
  <c r="G52" i="12" s="1"/>
  <c r="F51" i="12"/>
  <c r="F52" i="12" s="1"/>
  <c r="D51" i="12"/>
  <c r="D52" i="12" s="1"/>
  <c r="G49" i="12"/>
  <c r="F49" i="12"/>
  <c r="D49" i="12"/>
  <c r="G48" i="12"/>
  <c r="F48" i="12"/>
  <c r="D48" i="12"/>
  <c r="G46" i="12"/>
  <c r="F46" i="12"/>
  <c r="D46" i="12"/>
  <c r="G45" i="12"/>
  <c r="F45" i="12"/>
  <c r="D45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C4" i="7" l="1"/>
  <c r="C5" i="7"/>
  <c r="C6" i="7"/>
  <c r="C2" i="7"/>
</calcChain>
</file>

<file path=xl/sharedStrings.xml><?xml version="1.0" encoding="utf-8"?>
<sst xmlns="http://schemas.openxmlformats.org/spreadsheetml/2006/main" count="3445" uniqueCount="287">
  <si>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</si>
  <si>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</si>
  <si>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</si>
  <si>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</si>
  <si>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</si>
  <si>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</si>
  <si>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</si>
  <si>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</si>
  <si>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</si>
  <si>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Non-Recurring Freeway Delay (Hours)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</si>
  <si>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</si>
  <si>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</si>
  <si>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</si>
  <si>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</si>
  <si>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</si>
  <si>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</si>
  <si>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</si>
  <si>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</si>
  <si>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</si>
  <si>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</si>
  <si>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</si>
  <si>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Auto/Truck (Hours)</t>
  </si>
  <si>
    <t>Truck (Computed VHT)</t>
  </si>
  <si>
    <t>Truck (Modeled VHT)</t>
  </si>
  <si>
    <t>Truck (Modeled VH)</t>
  </si>
  <si>
    <t>Transit In-Vehicle (Hours)</t>
  </si>
  <si>
    <t>Transit Out-of-Vehicle (Hours)</t>
  </si>
  <si>
    <t>Walk/Bike (Hours)</t>
  </si>
  <si>
    <t>Walk</t>
  </si>
  <si>
    <t>Bike</t>
  </si>
  <si>
    <t>Operating Costs</t>
  </si>
  <si>
    <t>Auto ($2000) - Households</t>
  </si>
  <si>
    <t>Auto ($2000) - IX/EX</t>
  </si>
  <si>
    <t>Auto ($2000) - AirPax</t>
  </si>
  <si>
    <t>Truck ($2000) - Computed</t>
  </si>
  <si>
    <t>Truck ($2000) - Modeled</t>
  </si>
  <si>
    <t>Parking Costs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</si>
  <si>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</si>
  <si>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</si>
  <si>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</si>
  <si>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</si>
  <si>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</si>
  <si>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</si>
  <si>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</si>
  <si>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</si>
  <si>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</si>
  <si>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</si>
  <si>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</si>
  <si>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</si>
  <si>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</si>
  <si>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</si>
  <si>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</si>
  <si>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</si>
  <si>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</si>
  <si>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</si>
  <si>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</si>
  <si>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</si>
  <si>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</si>
  <si>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</si>
  <si>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</si>
  <si>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</si>
  <si>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</si>
  <si>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</si>
  <si>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</si>
  <si>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</si>
  <si>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Truck VMT - Modeled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</si>
  <si>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</si>
  <si>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</si>
  <si>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</si>
  <si>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</si>
  <si>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</si>
  <si>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</si>
  <si>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</si>
  <si>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</si>
  <si>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</si>
  <si>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</si>
  <si>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</si>
  <si>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</si>
  <si>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</si>
  <si>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</si>
  <si>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</si>
  <si>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</si>
  <si>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</si>
  <si>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</si>
  <si>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</si>
  <si>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</si>
  <si>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</si>
  <si>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</si>
  <si>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</si>
  <si>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</si>
  <si>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</si>
  <si>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</si>
  <si>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</si>
  <si>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</si>
  <si>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</si>
  <si>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</si>
  <si>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</si>
  <si>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</si>
  <si>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</si>
  <si>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</si>
  <si>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</si>
  <si>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</si>
  <si>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</si>
  <si>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/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</si>
  <si>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</si>
  <si>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</si>
  <si>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</si>
  <si>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</si>
  <si>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</si>
  <si>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</si>
  <si>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</si>
  <si>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</si>
  <si>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</si>
  <si>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</si>
  <si>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Track Infra (underground)</t>
  </si>
  <si>
    <t>Station (at-grade, aerial)</t>
  </si>
  <si>
    <t>Station (underground)</t>
  </si>
  <si>
    <t>Track Infra (at-grade/aerial)</t>
  </si>
  <si>
    <t>Parking (multi-story)</t>
  </si>
  <si>
    <t>Maintenance Facility</t>
  </si>
  <si>
    <t>Roadway Tech</t>
  </si>
  <si>
    <t>Systems Tech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</si>
  <si>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</si>
  <si>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</si>
  <si>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</si>
  <si>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</si>
  <si>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</si>
  <si>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</si>
  <si>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</si>
  <si>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</si>
  <si>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</si>
  <si>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</si>
  <si>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</si>
  <si>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</si>
  <si>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</si>
  <si>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</si>
  <si>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</si>
  <si>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</si>
  <si>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</si>
  <si>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</si>
  <si>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</si>
  <si>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</si>
  <si>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</si>
  <si>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</si>
  <si>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</si>
  <si>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</si>
  <si>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</si>
  <si>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</si>
  <si>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</si>
  <si>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</si>
  <si>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</si>
  <si>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</si>
  <si>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Travel Time Stats (for reference only)</t>
  </si>
  <si>
    <t>Travel Cost (for reference only)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</si>
  <si>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</si>
  <si>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</si>
  <si>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</si>
  <si>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</si>
  <si>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</si>
  <si>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</si>
  <si>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</si>
  <si>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</si>
  <si>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</si>
  <si>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</si>
  <si>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BART</t>
  </si>
  <si>
    <t>SF Muni</t>
  </si>
  <si>
    <t>Caltrain</t>
  </si>
  <si>
    <t>VTA LRT</t>
  </si>
  <si>
    <t>AC Transit Transbay</t>
  </si>
  <si>
    <t>forestland (acres)</t>
  </si>
  <si>
    <t>pastureland (acres)</t>
  </si>
  <si>
    <t>wetland (acres)</t>
  </si>
  <si>
    <t>Pastureland</t>
  </si>
  <si>
    <t>Base</t>
  </si>
  <si>
    <t>Inflation rate 2000 - 2018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</si>
  <si>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</si>
  <si>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</si>
  <si>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</si>
  <si>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</si>
  <si>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</si>
  <si>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</si>
  <si>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</si>
  <si>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Soft Costs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</si>
  <si>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</si>
  <si>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</si>
  <si>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</si>
  <si>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</si>
  <si>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</si>
  <si>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</si>
  <si>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</si>
  <si>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</si>
  <si>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2050_TM125_PPA_CG_00\OUTPUT\metrics</t>
  </si>
  <si>
    <t>Compare</t>
  </si>
  <si>
    <t>scenario-baseline</t>
  </si>
  <si>
    <t>1101_CAG</t>
  </si>
  <si>
    <t>Folder</t>
  </si>
  <si>
    <t>1101_BTTF</t>
  </si>
  <si>
    <t>2050_TM125_PPA_BF_00\OUTPUT\metrics</t>
  </si>
  <si>
    <t>1_CaltrainMod\2050_TM150_CG_00_1_CaltrainMod_00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</si>
  <si>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</si>
  <si>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</si>
  <si>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</si>
  <si>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</si>
  <si>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</si>
  <si>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</si>
  <si>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2050_base_BF</t>
  </si>
  <si>
    <t>2050_base_CG</t>
  </si>
  <si>
    <t>1_CaltrainMod\2050_TM150_RT_00_1_CaltrainMod_00</t>
  </si>
  <si>
    <t>1_CaltrainMod\2050_TM150_BF_00_1_CaltrainMod_00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</si>
  <si>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</si>
  <si>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</si>
  <si>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</si>
  <si>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</si>
  <si>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</si>
  <si>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</si>
  <si>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</si>
  <si>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SOV (PHT)</t>
  </si>
  <si>
    <t>HOV2 (PHT)</t>
  </si>
  <si>
    <t>HOV3+ (PHT)</t>
  </si>
  <si>
    <t>Local Bus</t>
  </si>
  <si>
    <t>Light Rail/Ferry</t>
  </si>
  <si>
    <t>Express Bus</t>
  </si>
  <si>
    <t>Heavy Rail</t>
  </si>
  <si>
    <t>Commuter Rail</t>
  </si>
  <si>
    <t>Walk Access+Egress</t>
  </si>
  <si>
    <t>Drive Access+Egress</t>
  </si>
  <si>
    <t>Wait</t>
  </si>
  <si>
    <t>OVTT Adjustment</t>
  </si>
  <si>
    <t>VMT (Reference)</t>
  </si>
  <si>
    <t>Auto</t>
  </si>
  <si>
    <t>Truck - Computed</t>
  </si>
  <si>
    <t>Truck - Modeled</t>
  </si>
  <si>
    <t>Truck from Trips+Skims</t>
  </si>
  <si>
    <t>Trips (Reference)</t>
  </si>
  <si>
    <t>Vehicle trips: SOV</t>
  </si>
  <si>
    <t>Vehicle trips: HOV2</t>
  </si>
  <si>
    <t>Vehicle trips: HOV3+</t>
  </si>
  <si>
    <t>Truck Trips</t>
  </si>
  <si>
    <t>Drive+Transit Trips</t>
  </si>
  <si>
    <t>Walk +Transit Trips</t>
  </si>
  <si>
    <t>Vehicle Ownership (Est. from Auto Trips)</t>
  </si>
  <si>
    <t>($2000) Work Tours to San Francisco</t>
  </si>
  <si>
    <t>($2000) Work Tours to San Mateo</t>
  </si>
  <si>
    <t>($2000) Work Tours to Santa Clara</t>
  </si>
  <si>
    <t>($2000) Work Tours to Alameda</t>
  </si>
  <si>
    <t>($2000) Work Tours to Contra Costa</t>
  </si>
  <si>
    <t>($2000) Work Tours to Solano</t>
  </si>
  <si>
    <t>($2000) Work Tours to Napa</t>
  </si>
  <si>
    <t>($2000) Work Tours to Sonoma</t>
  </si>
  <si>
    <t>($2000) Work Tours to Marin</t>
  </si>
  <si>
    <t>($2000) Non-Work Tours to San Francisco</t>
  </si>
  <si>
    <t>($2000) Non-Work Tours to San Mateo</t>
  </si>
  <si>
    <t>($2000) Non-Work Tours to Santa Clara</t>
  </si>
  <si>
    <t>($2000) Non-Work Tours to Alameda</t>
  </si>
  <si>
    <t>($2000) Non-Work Tours to Contra Costa</t>
  </si>
  <si>
    <t>($2000) Non-Work Tours to Solano</t>
  </si>
  <si>
    <t>($2000) Non-Work Tours to Napa</t>
  </si>
  <si>
    <t>($2000) Non-Work Tours to Sonoma</t>
  </si>
  <si>
    <t>($2000) Non-Work Tours to Marin</t>
  </si>
  <si>
    <t>2050CAG</t>
  </si>
  <si>
    <t>2050 BTTF</t>
  </si>
  <si>
    <t>2050_TM125_PPA_RT_00</t>
  </si>
  <si>
    <t>2050_base_RT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</si>
  <si>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</si>
  <si>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</si>
  <si>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</si>
  <si>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</si>
  <si>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</si>
  <si>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</si>
  <si>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</si>
  <si>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</si>
  <si>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</si>
  <si>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</si>
  <si>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</si>
  <si>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</si>
  <si>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</si>
  <si>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</si>
  <si>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2050_TM125_PPA_RT_00\OUTPUT\metrics</t>
  </si>
  <si>
    <t>2015_base_02</t>
  </si>
  <si>
    <t>2015_TM125_FU1_PPA_02</t>
  </si>
  <si>
    <t>Transit Crowding (Crowding Penalty Hours)</t>
  </si>
  <si>
    <t>BART (incl eBART)</t>
  </si>
  <si>
    <t>2050 BTTF Project</t>
  </si>
  <si>
    <t>2050 CAG Project</t>
  </si>
  <si>
    <t>2050 RTFF Project</t>
  </si>
  <si>
    <t>Daily Scenario</t>
  </si>
  <si>
    <t>Paste from Cobra Ouput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</si>
</sst>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&quot;$&quot;#,##0.0000_);[Red]\(&quot;$&quot;#,##0.0000\)"/>
    <numFmt numFmtId="165" formatCode="&quot;$&quot;#,##0"/>
    <numFmt numFmtId="166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6" fontId="0" fillId="14" borderId="0" xfId="0" applyNumberFormat="1" applyFill="1"/>
    <xf numFmtId="166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6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1.42578125" customWidth="1"/>
    <col min="2" max="2" width="13.42578125" customWidth="1"/>
    <col min="3" max="4" width="26.85546875" customWidth="1"/>
    <col min="5" max="6" width="26.85546875" style="34" customWidth="1"/>
  </cols>
  <sheetData>
    <row r="1" spans="1:6" x14ac:dyDescent="0.25">
      <c r="A1" s="37" t="s">
        <v>176</v>
      </c>
      <c r="B1" s="37"/>
      <c r="C1" s="37"/>
      <c r="D1" s="37"/>
      <c r="E1" s="33" t="s">
        <v>177</v>
      </c>
      <c r="F1" s="36"/>
    </row>
    <row r="2" spans="1:6" x14ac:dyDescent="0.25">
      <c r="A2" s="26" t="s">
        <v>104</v>
      </c>
      <c r="B2" s="26" t="s">
        <v>125</v>
      </c>
      <c r="C2" s="26" t="s">
        <v>126</v>
      </c>
      <c r="D2" s="26" t="s">
        <v>127</v>
      </c>
      <c r="E2" s="35" t="s">
        <v>133</v>
      </c>
      <c r="F2" s="35" t="s">
        <v>134</v>
      </c>
    </row>
    <row r="3" spans="1:6" x14ac:dyDescent="0.25">
      <c r="A3">
        <v>207</v>
      </c>
      <c r="B3" t="s">
        <v>128</v>
      </c>
      <c r="C3">
        <v>0</v>
      </c>
      <c r="D3">
        <v>0</v>
      </c>
      <c r="E3" s="34">
        <f>IFERROR(C3*VLOOKUP($B3,'crfs-input'!$A$2:$B$18,2,0),0)</f>
        <v>0</v>
      </c>
      <c r="F3" s="34">
        <f>IFERROR(D3*VLOOKUP($B3,'crfs-input'!$A$2:$B$18,2,0),0)</f>
        <v>0</v>
      </c>
    </row>
    <row r="4" spans="1:6" x14ac:dyDescent="0.25">
      <c r="A4">
        <v>1101</v>
      </c>
      <c r="D4">
        <v>0</v>
      </c>
      <c r="E4" s="34">
        <f>IFERROR(C4*VLOOKUP($B4,'crfs-input'!$A$2:$B$18,2,0),0)</f>
        <v>0</v>
      </c>
      <c r="F4" s="34">
        <f>IFERROR(D4*VLOOKUP($B4,'crfs-input'!$A$2:$B$18,2,0),0)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M31" sqref="M31"/>
    </sheetView>
  </sheetViews>
  <sheetFormatPr defaultRowHeight="15" x14ac:dyDescent="0.25"/>
  <cols>
    <col min="1" max="1" width="37.7109375" bestFit="1" customWidth="1"/>
    <col min="2" max="2" width="23" style="5" bestFit="1" customWidth="1"/>
    <col min="3" max="3" width="12" customWidth="1"/>
  </cols>
  <sheetData>
    <row r="1" spans="1:6" x14ac:dyDescent="0.25">
      <c r="A1" s="5" t="s">
        <v>175</v>
      </c>
    </row>
    <row r="4" spans="1:6" x14ac:dyDescent="0.25">
      <c r="B4" s="5" t="s">
        <v>174</v>
      </c>
      <c r="C4">
        <v>1.5</v>
      </c>
    </row>
    <row r="6" spans="1:6" x14ac:dyDescent="0.25">
      <c r="A6" s="26" t="s">
        <v>139</v>
      </c>
      <c r="C6" s="26" t="s">
        <v>173</v>
      </c>
      <c r="D6" s="26" t="s">
        <v>160</v>
      </c>
      <c r="E6" s="26" t="s">
        <v>159</v>
      </c>
      <c r="F6" s="26" t="s">
        <v>161</v>
      </c>
    </row>
    <row r="7" spans="1:6" x14ac:dyDescent="0.25">
      <c r="A7" s="2" t="s">
        <v>5</v>
      </c>
      <c r="B7" s="5" t="s">
        <v>66</v>
      </c>
      <c r="C7">
        <v>12.71</v>
      </c>
      <c r="D7">
        <v>17.899999999999999</v>
      </c>
      <c r="E7">
        <v>12.1</v>
      </c>
      <c r="F7">
        <v>17.5</v>
      </c>
    </row>
    <row r="8" spans="1:6" x14ac:dyDescent="0.25">
      <c r="A8" s="2" t="s">
        <v>12</v>
      </c>
      <c r="B8" s="5" t="s">
        <v>67</v>
      </c>
      <c r="C8">
        <v>31.18</v>
      </c>
      <c r="D8">
        <v>43.8</v>
      </c>
      <c r="E8">
        <v>29.6</v>
      </c>
      <c r="F8">
        <v>43</v>
      </c>
    </row>
    <row r="9" spans="1:6" x14ac:dyDescent="0.25">
      <c r="A9" s="2" t="s">
        <v>149</v>
      </c>
      <c r="B9" s="5" t="s">
        <v>68</v>
      </c>
      <c r="C9">
        <v>10.17</v>
      </c>
      <c r="D9">
        <v>14.3</v>
      </c>
      <c r="E9">
        <v>9.6999999999999993</v>
      </c>
      <c r="F9">
        <v>14</v>
      </c>
    </row>
    <row r="10" spans="1:6" x14ac:dyDescent="0.25">
      <c r="A10" s="2" t="s">
        <v>149</v>
      </c>
      <c r="B10" s="5" t="s">
        <v>69</v>
      </c>
      <c r="C10">
        <v>46.77</v>
      </c>
      <c r="D10">
        <v>65.7</v>
      </c>
      <c r="E10">
        <v>44.5</v>
      </c>
      <c r="F10">
        <v>64.5</v>
      </c>
    </row>
    <row r="12" spans="1:6" x14ac:dyDescent="0.25">
      <c r="A12" s="2" t="s">
        <v>19</v>
      </c>
      <c r="B12" s="5" t="s">
        <v>70</v>
      </c>
      <c r="C12">
        <v>5124</v>
      </c>
    </row>
    <row r="14" spans="1:6" x14ac:dyDescent="0.25">
      <c r="A14" s="2" t="s">
        <v>26</v>
      </c>
      <c r="B14" s="5" t="s">
        <v>71</v>
      </c>
      <c r="C14">
        <v>2.2000000000000002</v>
      </c>
    </row>
    <row r="16" spans="1:6" x14ac:dyDescent="0.25">
      <c r="A16" s="2" t="s">
        <v>42</v>
      </c>
      <c r="B16" s="5" t="s">
        <v>43</v>
      </c>
      <c r="C16" s="4">
        <v>118</v>
      </c>
    </row>
    <row r="17" spans="1:3" x14ac:dyDescent="0.25">
      <c r="A17" s="2" t="s">
        <v>150</v>
      </c>
      <c r="B17" s="5" t="s">
        <v>141</v>
      </c>
      <c r="C17">
        <v>33500</v>
      </c>
    </row>
    <row r="18" spans="1:3" x14ac:dyDescent="0.25">
      <c r="A18" s="2" t="s">
        <v>150</v>
      </c>
      <c r="B18" s="5" t="s">
        <v>142</v>
      </c>
      <c r="C18">
        <v>5230</v>
      </c>
    </row>
    <row r="19" spans="1:3" x14ac:dyDescent="0.25">
      <c r="A19" s="2" t="s">
        <v>150</v>
      </c>
      <c r="B19" s="5" t="s">
        <v>143</v>
      </c>
      <c r="C19">
        <v>4680</v>
      </c>
    </row>
    <row r="20" spans="1:3" x14ac:dyDescent="0.25">
      <c r="A20" s="2" t="s">
        <v>150</v>
      </c>
      <c r="B20" s="5" t="s">
        <v>144</v>
      </c>
      <c r="C20">
        <v>1440</v>
      </c>
    </row>
    <row r="21" spans="1:3" x14ac:dyDescent="0.25">
      <c r="A21" s="2" t="s">
        <v>37</v>
      </c>
      <c r="B21" s="5" t="s">
        <v>93</v>
      </c>
      <c r="C21" s="4">
        <v>657370</v>
      </c>
    </row>
    <row r="22" spans="1:3" x14ac:dyDescent="0.25">
      <c r="A22" s="2" t="s">
        <v>37</v>
      </c>
      <c r="B22" s="5" t="s">
        <v>94</v>
      </c>
      <c r="C22" s="4">
        <v>652460</v>
      </c>
    </row>
    <row r="23" spans="1:3" x14ac:dyDescent="0.25">
      <c r="A23" s="2" t="s">
        <v>151</v>
      </c>
      <c r="B23" s="5" t="s">
        <v>95</v>
      </c>
      <c r="C23" s="4">
        <v>7010</v>
      </c>
    </row>
    <row r="24" spans="1:3" x14ac:dyDescent="0.25">
      <c r="A24" s="2" t="s">
        <v>151</v>
      </c>
      <c r="B24" s="5" t="s">
        <v>88</v>
      </c>
      <c r="C24" s="4">
        <v>4670</v>
      </c>
    </row>
    <row r="25" spans="1:3" x14ac:dyDescent="0.25">
      <c r="A25" s="2" t="s">
        <v>151</v>
      </c>
      <c r="B25" s="5" t="s">
        <v>89</v>
      </c>
      <c r="C25" s="4">
        <v>14720</v>
      </c>
    </row>
    <row r="26" spans="1:3" x14ac:dyDescent="0.25">
      <c r="A26" s="2" t="s">
        <v>151</v>
      </c>
      <c r="B26" s="5" t="s">
        <v>90</v>
      </c>
      <c r="C26" s="4">
        <v>41710</v>
      </c>
    </row>
    <row r="27" spans="1:3" x14ac:dyDescent="0.25">
      <c r="A27" s="2" t="s">
        <v>151</v>
      </c>
      <c r="B27" s="5" t="s">
        <v>91</v>
      </c>
      <c r="C27" s="4">
        <v>5490</v>
      </c>
    </row>
    <row r="28" spans="1:3" x14ac:dyDescent="0.25">
      <c r="A28" s="2" t="s">
        <v>151</v>
      </c>
      <c r="B28" s="5" t="s">
        <v>92</v>
      </c>
      <c r="C28" s="4">
        <v>3970</v>
      </c>
    </row>
    <row r="29" spans="1:3" x14ac:dyDescent="0.25">
      <c r="A29" s="2" t="s">
        <v>151</v>
      </c>
      <c r="B29" s="5" t="s">
        <v>96</v>
      </c>
      <c r="C29" s="4">
        <v>21850</v>
      </c>
    </row>
    <row r="30" spans="1:3" x14ac:dyDescent="0.25">
      <c r="A30" s="2" t="s">
        <v>52</v>
      </c>
      <c r="B30" s="5" t="s">
        <v>97</v>
      </c>
      <c r="C30" s="4">
        <v>10100000</v>
      </c>
    </row>
    <row r="31" spans="1:3" x14ac:dyDescent="0.25">
      <c r="A31" s="2" t="s">
        <v>54</v>
      </c>
      <c r="B31" s="5" t="s">
        <v>98</v>
      </c>
      <c r="C31" s="4">
        <v>109200</v>
      </c>
    </row>
    <row r="32" spans="1:3" x14ac:dyDescent="0.25">
      <c r="A32" s="2" t="s">
        <v>55</v>
      </c>
      <c r="B32" s="5" t="s">
        <v>99</v>
      </c>
      <c r="C32" s="4">
        <v>3360</v>
      </c>
    </row>
    <row r="33" spans="1:3" x14ac:dyDescent="0.25">
      <c r="A33" s="2" t="s">
        <v>60</v>
      </c>
      <c r="B33" s="5" t="s">
        <v>100</v>
      </c>
      <c r="C33" s="4">
        <v>1368</v>
      </c>
    </row>
    <row r="34" spans="1:3" x14ac:dyDescent="0.25">
      <c r="A34" s="2" t="s">
        <v>62</v>
      </c>
      <c r="B34" s="5" t="s">
        <v>101</v>
      </c>
      <c r="C34" s="20">
        <v>1.4E-3</v>
      </c>
    </row>
    <row r="35" spans="1:3" x14ac:dyDescent="0.25">
      <c r="A35" s="2" t="s">
        <v>62</v>
      </c>
      <c r="B35" s="5" t="s">
        <v>102</v>
      </c>
      <c r="C35" s="20">
        <v>1.7000000000000001E-2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0" bestFit="1" customWidth="1"/>
  </cols>
  <sheetData>
    <row r="1" spans="1:2" x14ac:dyDescent="0.25">
      <c r="A1" s="5" t="s">
        <v>125</v>
      </c>
      <c r="B1" s="5" t="s">
        <v>129</v>
      </c>
    </row>
    <row r="2" spans="1:2" x14ac:dyDescent="0.25">
      <c r="A2" t="s">
        <v>128</v>
      </c>
      <c r="B2">
        <v>0.2</v>
      </c>
    </row>
    <row r="3" spans="1:2" x14ac:dyDescent="0.25">
      <c r="A3" t="s">
        <v>130</v>
      </c>
      <c r="B3">
        <v>0.1</v>
      </c>
    </row>
    <row r="4" spans="1:2" x14ac:dyDescent="0.25">
      <c r="A4" t="s">
        <v>131</v>
      </c>
      <c r="B4">
        <v>0.1</v>
      </c>
    </row>
    <row r="5" spans="1:2" x14ac:dyDescent="0.25">
      <c r="A5" t="s">
        <v>132</v>
      </c>
      <c r="B5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Q140"/>
  <sheetViews>
    <sheetView workbookViewId="0">
      <selection activeCell="A4" sqref="A4"/>
    </sheetView>
  </sheetViews>
  <sheetFormatPr defaultRowHeight="15" x14ac:dyDescent="0.25"/>
  <cols>
    <col min="2" max="2" width="58.85546875" bestFit="1" customWidth="1"/>
    <col min="3" max="9" width="16.28515625" customWidth="1"/>
  </cols>
  <sheetData>
    <row r="2" spans="2:17" x14ac:dyDescent="0.25">
      <c r="C2" t="s">
        <v>211</v>
      </c>
      <c r="D2" t="s">
        <v>265</v>
      </c>
      <c r="E2" t="s">
        <v>210</v>
      </c>
      <c r="F2" t="s">
        <v>266</v>
      </c>
      <c r="G2" t="s">
        <v>261</v>
      </c>
      <c r="H2" t="s">
        <v>202</v>
      </c>
      <c r="I2" t="s">
        <v>203</v>
      </c>
      <c r="O2" s="5" t="s">
        <v>272</v>
      </c>
    </row>
    <row r="3" spans="2:17" x14ac:dyDescent="0.25">
      <c r="B3" s="1" t="s">
        <v>147</v>
      </c>
      <c r="C3" s="1" t="s">
        <v>215</v>
      </c>
      <c r="D3" s="1" t="s">
        <v>271</v>
      </c>
      <c r="E3" s="1" t="s">
        <v>270</v>
      </c>
      <c r="F3" s="1" t="s">
        <v>269</v>
      </c>
      <c r="G3" s="1" t="s">
        <v>264</v>
      </c>
      <c r="H3" s="1" t="s">
        <v>259</v>
      </c>
      <c r="I3" s="1" t="s">
        <v>260</v>
      </c>
      <c r="K3" s="1" t="s">
        <v>215</v>
      </c>
      <c r="L3" s="1" t="s">
        <v>271</v>
      </c>
      <c r="M3" s="1" t="s">
        <v>270</v>
      </c>
      <c r="N3" s="1" t="s">
        <v>269</v>
      </c>
      <c r="O3" s="1" t="s">
        <v>264</v>
      </c>
      <c r="P3" s="1" t="s">
        <v>259</v>
      </c>
      <c r="Q3" s="1" t="s">
        <v>260</v>
      </c>
    </row>
    <row r="4" spans="2:17" x14ac:dyDescent="0.25">
      <c r="B4" s="2" t="s">
        <v>12</v>
      </c>
      <c r="C4" s="38">
        <f t="shared" ref="C4:I4" si="0">SUM(C5:C10)</f>
        <v>8625485.1017203517</v>
      </c>
      <c r="D4" s="38">
        <f t="shared" si="0"/>
        <v>9278898.0330401175</v>
      </c>
      <c r="E4" s="38">
        <f t="shared" si="0"/>
        <v>20421841.793175001</v>
      </c>
      <c r="F4" s="38">
        <f t="shared" si="0"/>
        <v>9740758.9763883334</v>
      </c>
      <c r="G4" s="38">
        <f t="shared" si="0"/>
        <v>185655406.1697506</v>
      </c>
      <c r="H4" s="38">
        <f t="shared" si="0"/>
        <v>21465737.60805</v>
      </c>
      <c r="I4" s="38">
        <f t="shared" si="0"/>
        <v>7801602.1693499982</v>
      </c>
    </row>
    <row r="5" spans="2:17" x14ac:dyDescent="0.25">
      <c r="B5" s="3" t="s">
        <v>13</v>
      </c>
      <c r="C5" s="39">
        <v>357844.79720666778</v>
      </c>
      <c r="D5" s="39">
        <v>357857.50256166712</v>
      </c>
      <c r="E5" s="39">
        <v>436264.12525500049</v>
      </c>
      <c r="F5" s="39">
        <v>490904.64960166678</v>
      </c>
      <c r="G5" s="39">
        <v>411389.77296166559</v>
      </c>
      <c r="H5" s="39">
        <v>496394.05786999868</v>
      </c>
      <c r="I5" s="39">
        <v>705297.23140333127</v>
      </c>
      <c r="O5">
        <v>1</v>
      </c>
      <c r="P5">
        <v>1</v>
      </c>
      <c r="Q5">
        <v>1</v>
      </c>
    </row>
    <row r="6" spans="2:17" x14ac:dyDescent="0.25">
      <c r="B6" s="3" t="s">
        <v>14</v>
      </c>
      <c r="C6" s="39">
        <v>1932988.1599000001</v>
      </c>
      <c r="D6" s="39">
        <v>2427941.5765</v>
      </c>
      <c r="E6" s="39">
        <v>4417778.8299999991</v>
      </c>
      <c r="F6" s="39">
        <v>2281250.1836999999</v>
      </c>
      <c r="G6" s="39">
        <v>161600872.48980001</v>
      </c>
      <c r="H6" s="39">
        <v>4489770.5893000001</v>
      </c>
      <c r="I6" s="39">
        <v>1903784.3932</v>
      </c>
    </row>
    <row r="7" spans="2:17" x14ac:dyDescent="0.25">
      <c r="B7" s="3" t="s">
        <v>15</v>
      </c>
      <c r="C7" s="39">
        <v>486535.06420000002</v>
      </c>
      <c r="D7" s="39">
        <v>604860.93700000003</v>
      </c>
      <c r="E7" s="39">
        <v>1304775.862</v>
      </c>
      <c r="F7" s="39">
        <v>526844.67859999998</v>
      </c>
      <c r="G7" s="39">
        <v>1167550.7279999999</v>
      </c>
      <c r="H7" s="39">
        <v>1651526.8670000001</v>
      </c>
      <c r="I7" s="39">
        <v>634753.07200000004</v>
      </c>
    </row>
    <row r="8" spans="2:17" x14ac:dyDescent="0.25">
      <c r="B8" s="3" t="s">
        <v>16</v>
      </c>
      <c r="C8" s="39">
        <v>5499338.3170803497</v>
      </c>
      <c r="D8" s="39">
        <v>5423128.2364784498</v>
      </c>
      <c r="E8" s="39">
        <v>13852397.53892</v>
      </c>
      <c r="F8" s="39">
        <v>5921642.3763199998</v>
      </c>
      <c r="G8" s="39">
        <v>5711551.0484889504</v>
      </c>
      <c r="H8" s="39">
        <v>14333155.06388</v>
      </c>
      <c r="I8" s="39">
        <v>3441241.5005800002</v>
      </c>
    </row>
    <row r="9" spans="2:17" x14ac:dyDescent="0.25">
      <c r="B9" s="3" t="s">
        <v>17</v>
      </c>
      <c r="C9" s="39">
        <v>242890.31966666659</v>
      </c>
      <c r="D9" s="39">
        <v>325710.04800000001</v>
      </c>
      <c r="E9" s="39">
        <v>272960.43183333328</v>
      </c>
      <c r="F9" s="39">
        <v>374136.158</v>
      </c>
      <c r="G9" s="39">
        <v>16435679.2415</v>
      </c>
      <c r="H9" s="39">
        <v>299127.01850000001</v>
      </c>
      <c r="I9" s="39">
        <v>710117.02899999998</v>
      </c>
    </row>
    <row r="10" spans="2:17" x14ac:dyDescent="0.25">
      <c r="B10" s="3" t="s">
        <v>18</v>
      </c>
      <c r="C10" s="39">
        <v>105888.4436666667</v>
      </c>
      <c r="D10" s="39">
        <v>139399.73250000001</v>
      </c>
      <c r="E10" s="39">
        <v>137665.0051666667</v>
      </c>
      <c r="F10" s="39">
        <v>145980.93016666669</v>
      </c>
      <c r="G10" s="39">
        <v>328362.88900000002</v>
      </c>
      <c r="H10" s="39">
        <v>195764.01149999999</v>
      </c>
      <c r="I10" s="39">
        <v>406408.94316666672</v>
      </c>
    </row>
    <row r="11" spans="2:17" x14ac:dyDescent="0.25">
      <c r="B11" s="2" t="s">
        <v>148</v>
      </c>
      <c r="C11" s="38">
        <f t="shared" ref="C11:I11" si="1">SUM(C12:C14)</f>
        <v>3134788.3600000003</v>
      </c>
      <c r="D11" s="38">
        <f t="shared" si="1"/>
        <v>2873673.7172000003</v>
      </c>
      <c r="E11" s="38">
        <f t="shared" si="1"/>
        <v>4029135.9778999998</v>
      </c>
      <c r="F11" s="38">
        <f t="shared" si="1"/>
        <v>3139636.057</v>
      </c>
      <c r="G11" s="38">
        <f t="shared" si="1"/>
        <v>3314341.8593000006</v>
      </c>
      <c r="H11" s="38">
        <f t="shared" si="1"/>
        <v>4912383.4672000008</v>
      </c>
      <c r="I11" s="38">
        <f t="shared" si="1"/>
        <v>3807727.7292999993</v>
      </c>
    </row>
    <row r="12" spans="2:17" x14ac:dyDescent="0.25">
      <c r="B12" s="3" t="s">
        <v>6</v>
      </c>
      <c r="C12" s="39">
        <v>2266167.2400000002</v>
      </c>
      <c r="D12" s="39">
        <v>1995810.76</v>
      </c>
      <c r="E12" s="39">
        <v>3156013.25</v>
      </c>
      <c r="F12" s="39">
        <v>2484671.4300000002</v>
      </c>
      <c r="G12" s="39">
        <v>2855313.97</v>
      </c>
      <c r="H12" s="39">
        <v>4881952.58</v>
      </c>
      <c r="I12" s="39">
        <v>3630249.9099999992</v>
      </c>
    </row>
    <row r="13" spans="2:17" x14ac:dyDescent="0.25">
      <c r="B13" s="3" t="s">
        <v>7</v>
      </c>
      <c r="C13" s="39">
        <v>866471.48</v>
      </c>
      <c r="D13" s="39">
        <v>866475.64720000001</v>
      </c>
      <c r="E13" s="39">
        <v>864275.74790000007</v>
      </c>
      <c r="F13" s="39">
        <v>638274.147</v>
      </c>
      <c r="G13" s="39">
        <v>448055.47930000001</v>
      </c>
      <c r="H13" s="39">
        <v>30157.857199999999</v>
      </c>
      <c r="I13" s="39">
        <v>166508.36929999999</v>
      </c>
    </row>
    <row r="14" spans="2:17" x14ac:dyDescent="0.25">
      <c r="B14" s="3" t="s">
        <v>8</v>
      </c>
      <c r="C14" s="39">
        <v>2149.64</v>
      </c>
      <c r="D14" s="39">
        <v>11387.31</v>
      </c>
      <c r="E14" s="39">
        <v>8846.98</v>
      </c>
      <c r="F14" s="39">
        <v>16690.48</v>
      </c>
      <c r="G14" s="39">
        <v>10972.41</v>
      </c>
      <c r="H14" s="39">
        <v>273.02999999999997</v>
      </c>
      <c r="I14" s="39">
        <v>10969.45</v>
      </c>
    </row>
    <row r="15" spans="2:17" x14ac:dyDescent="0.25">
      <c r="B15" s="1" t="s">
        <v>154</v>
      </c>
      <c r="C15" s="1"/>
      <c r="D15" s="1"/>
      <c r="E15" s="1"/>
      <c r="F15" s="1"/>
      <c r="G15" s="1"/>
      <c r="H15" s="1"/>
      <c r="I15" s="1"/>
    </row>
    <row r="16" spans="2:17" x14ac:dyDescent="0.25">
      <c r="B16" s="2" t="s">
        <v>149</v>
      </c>
      <c r="C16" s="38">
        <f t="shared" ref="C16:I16" si="2">SUM(C17:C18)</f>
        <v>106454.86565769734</v>
      </c>
      <c r="D16" s="38">
        <f t="shared" si="2"/>
        <v>131451.46602253211</v>
      </c>
      <c r="E16" s="38">
        <f t="shared" si="2"/>
        <v>91827.098141092647</v>
      </c>
      <c r="F16" s="38">
        <f t="shared" si="2"/>
        <v>266739.7374100677</v>
      </c>
      <c r="G16" s="38">
        <f t="shared" si="2"/>
        <v>280810.56971218309</v>
      </c>
      <c r="H16" s="38">
        <f t="shared" si="2"/>
        <v>80387.395170954827</v>
      </c>
      <c r="I16" s="38">
        <f t="shared" si="2"/>
        <v>510003.29058838758</v>
      </c>
    </row>
    <row r="17" spans="2:9" x14ac:dyDescent="0.25">
      <c r="B17" s="3" t="s">
        <v>10</v>
      </c>
      <c r="C17" s="39">
        <v>100185.2161841912</v>
      </c>
      <c r="D17" s="39">
        <v>124480.0860720855</v>
      </c>
      <c r="E17" s="39">
        <v>79614.937549994502</v>
      </c>
      <c r="F17" s="39">
        <v>245870.58213175251</v>
      </c>
      <c r="G17" s="39">
        <v>268864.07766829937</v>
      </c>
      <c r="H17" s="39">
        <v>60211.996613595358</v>
      </c>
      <c r="I17" s="39">
        <v>466302.6258884992</v>
      </c>
    </row>
    <row r="18" spans="2:9" x14ac:dyDescent="0.25">
      <c r="B18" s="3" t="s">
        <v>11</v>
      </c>
      <c r="C18" s="39">
        <v>6269.6494735061488</v>
      </c>
      <c r="D18" s="39">
        <v>6971.3799504466097</v>
      </c>
      <c r="E18" s="39">
        <v>12212.160591098151</v>
      </c>
      <c r="F18" s="39">
        <v>20869.15527831516</v>
      </c>
      <c r="G18" s="39">
        <v>11946.49204388372</v>
      </c>
      <c r="H18" s="39">
        <v>20175.398557359469</v>
      </c>
      <c r="I18" s="39">
        <v>43700.664699888373</v>
      </c>
    </row>
    <row r="19" spans="2:9" x14ac:dyDescent="0.25">
      <c r="B19" s="2" t="s">
        <v>163</v>
      </c>
      <c r="C19" s="38">
        <f t="shared" ref="C19:I19" si="3">SUM(C20:C25)</f>
        <v>527150.7528916467</v>
      </c>
      <c r="D19" s="38">
        <f t="shared" si="3"/>
        <v>822780.44990390621</v>
      </c>
      <c r="E19" s="38">
        <f t="shared" si="3"/>
        <v>1559297.3996446147</v>
      </c>
      <c r="F19" s="38">
        <f t="shared" si="3"/>
        <v>1011932.7497592783</v>
      </c>
      <c r="G19" s="38">
        <f t="shared" si="3"/>
        <v>788724.30402632395</v>
      </c>
      <c r="H19" s="38">
        <f t="shared" si="3"/>
        <v>1707960.0816789502</v>
      </c>
      <c r="I19" s="38">
        <f t="shared" si="3"/>
        <v>892456.82312468579</v>
      </c>
    </row>
    <row r="20" spans="2:9" x14ac:dyDescent="0.25">
      <c r="B20" s="3" t="s">
        <v>164</v>
      </c>
      <c r="C20" s="39">
        <v>202569.37561118</v>
      </c>
      <c r="D20" s="39">
        <v>170604.76818810299</v>
      </c>
      <c r="E20" s="39">
        <v>316407.18984964909</v>
      </c>
      <c r="F20" s="39">
        <v>217785.06700794891</v>
      </c>
      <c r="G20" s="39">
        <v>283906.50846858788</v>
      </c>
      <c r="H20" s="39">
        <v>507854.69867575949</v>
      </c>
      <c r="I20" s="39">
        <v>353053.0550825377</v>
      </c>
    </row>
    <row r="21" spans="2:9" x14ac:dyDescent="0.25">
      <c r="B21" s="3" t="s">
        <v>166</v>
      </c>
      <c r="C21" s="39">
        <v>7377.9745833333327</v>
      </c>
      <c r="D21" s="39">
        <v>20663.665915000001</v>
      </c>
      <c r="E21" s="39">
        <v>36428.301867150221</v>
      </c>
      <c r="F21" s="39">
        <v>23871.37523666667</v>
      </c>
      <c r="G21" s="39">
        <v>14611.43558333333</v>
      </c>
      <c r="H21" s="39">
        <v>23028.582683578348</v>
      </c>
      <c r="I21" s="39">
        <v>15655.05875</v>
      </c>
    </row>
    <row r="22" spans="2:9" x14ac:dyDescent="0.25">
      <c r="B22" s="3" t="s">
        <v>165</v>
      </c>
      <c r="C22" s="39">
        <v>112009.5134011522</v>
      </c>
      <c r="D22" s="39">
        <v>155630.64940223939</v>
      </c>
      <c r="E22" s="39">
        <v>249767.80218921931</v>
      </c>
      <c r="F22" s="39">
        <v>207059.3526424946</v>
      </c>
      <c r="G22" s="39">
        <v>145586.04945169011</v>
      </c>
      <c r="H22" s="39">
        <v>266247.49718725443</v>
      </c>
      <c r="I22" s="39">
        <v>242030.70530357119</v>
      </c>
    </row>
    <row r="23" spans="2:9" x14ac:dyDescent="0.25">
      <c r="B23" s="3" t="s">
        <v>167</v>
      </c>
      <c r="C23" s="39">
        <v>34706.581239647989</v>
      </c>
      <c r="D23" s="39">
        <v>8632.2279799999997</v>
      </c>
      <c r="E23" s="39">
        <v>35495.331438320383</v>
      </c>
      <c r="F23" s="39">
        <v>19111.134428364381</v>
      </c>
      <c r="G23" s="39">
        <v>33624.673144026499</v>
      </c>
      <c r="H23" s="39">
        <v>133672.62659533211</v>
      </c>
      <c r="I23" s="39">
        <v>75697.023887131509</v>
      </c>
    </row>
    <row r="24" spans="2:9" x14ac:dyDescent="0.25">
      <c r="B24" s="3" t="s">
        <v>168</v>
      </c>
      <c r="C24" s="39">
        <v>26.426948333333328</v>
      </c>
      <c r="D24" s="39">
        <v>21.621369999999999</v>
      </c>
      <c r="E24" s="39">
        <v>30.9451</v>
      </c>
      <c r="F24" s="39">
        <v>20.457129999999999</v>
      </c>
      <c r="G24" s="39">
        <v>97.244309999999984</v>
      </c>
      <c r="H24" s="39">
        <v>69.71702333333333</v>
      </c>
      <c r="I24" s="39">
        <v>91.986180000000004</v>
      </c>
    </row>
    <row r="25" spans="2:9" x14ac:dyDescent="0.25">
      <c r="B25" s="3" t="s">
        <v>44</v>
      </c>
      <c r="C25" s="39">
        <v>170460.8811079998</v>
      </c>
      <c r="D25" s="39">
        <v>467227.51704856381</v>
      </c>
      <c r="E25" s="39">
        <v>921167.82920027571</v>
      </c>
      <c r="F25" s="39">
        <v>544085.36331380368</v>
      </c>
      <c r="G25" s="39">
        <v>310898.39306868619</v>
      </c>
      <c r="H25" s="39">
        <v>777086.95951369277</v>
      </c>
      <c r="I25" s="39">
        <v>205928.99392144539</v>
      </c>
    </row>
    <row r="26" spans="2:9" x14ac:dyDescent="0.25">
      <c r="B26" s="2" t="s">
        <v>19</v>
      </c>
      <c r="C26" s="38">
        <f t="shared" ref="C26:I26" si="4">SUM(C27:C27)</f>
        <v>5052421</v>
      </c>
      <c r="D26" s="38">
        <f t="shared" si="4"/>
        <v>5378690</v>
      </c>
      <c r="E26" s="38">
        <f t="shared" si="4"/>
        <v>6014224</v>
      </c>
      <c r="F26" s="38">
        <f t="shared" si="4"/>
        <v>6399273</v>
      </c>
      <c r="G26" s="38">
        <f t="shared" si="4"/>
        <v>5987863</v>
      </c>
      <c r="H26" s="38">
        <f t="shared" si="4"/>
        <v>5896950</v>
      </c>
      <c r="I26" s="38">
        <f t="shared" si="4"/>
        <v>8479449</v>
      </c>
    </row>
    <row r="27" spans="2:9" x14ac:dyDescent="0.25">
      <c r="B27" s="3" t="s">
        <v>20</v>
      </c>
      <c r="C27" s="39">
        <v>5052421</v>
      </c>
      <c r="D27" s="39">
        <v>5378690</v>
      </c>
      <c r="E27" s="39">
        <v>6014224</v>
      </c>
      <c r="F27" s="39">
        <v>6399273</v>
      </c>
      <c r="G27" s="39">
        <v>5987863</v>
      </c>
      <c r="H27" s="39">
        <v>5896950</v>
      </c>
      <c r="I27" s="39">
        <v>8479449</v>
      </c>
    </row>
    <row r="28" spans="2:9" x14ac:dyDescent="0.25">
      <c r="B28" s="1" t="s">
        <v>155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42</v>
      </c>
      <c r="C29" s="38">
        <f t="shared" ref="C29:I29" si="5">SUM(C30:C30)</f>
        <v>33719.815266032689</v>
      </c>
      <c r="D29" s="38">
        <f t="shared" si="5"/>
        <v>32813.266108192351</v>
      </c>
      <c r="E29" s="38">
        <f t="shared" si="5"/>
        <v>25904.776236914458</v>
      </c>
      <c r="F29" s="38">
        <f t="shared" si="5"/>
        <v>36268.18066917752</v>
      </c>
      <c r="G29" s="38">
        <f t="shared" si="5"/>
        <v>37911.782592217889</v>
      </c>
      <c r="H29" s="38">
        <f t="shared" si="5"/>
        <v>20850.265757558471</v>
      </c>
      <c r="I29" s="38">
        <f t="shared" si="5"/>
        <v>35516.979114688162</v>
      </c>
    </row>
    <row r="30" spans="2:9" x14ac:dyDescent="0.25">
      <c r="B30" s="3" t="s">
        <v>43</v>
      </c>
      <c r="C30" s="39">
        <v>33719.815266032689</v>
      </c>
      <c r="D30" s="39">
        <v>32813.266108192351</v>
      </c>
      <c r="E30" s="39">
        <v>25904.776236914458</v>
      </c>
      <c r="F30" s="39">
        <v>36268.18066917752</v>
      </c>
      <c r="G30" s="39">
        <v>37911.782592217889</v>
      </c>
      <c r="H30" s="39">
        <v>20850.265757558471</v>
      </c>
      <c r="I30" s="39">
        <v>35516.979114688162</v>
      </c>
    </row>
    <row r="31" spans="2:9" x14ac:dyDescent="0.25">
      <c r="B31" s="1" t="s">
        <v>156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52</v>
      </c>
      <c r="C32" s="40">
        <f t="shared" ref="C32:I32" si="6">SUM(C33:C35)</f>
        <v>0.8896450073740898</v>
      </c>
      <c r="D32" s="40">
        <f t="shared" si="6"/>
        <v>0.87779017040442509</v>
      </c>
      <c r="E32" s="40">
        <f t="shared" si="6"/>
        <v>0.56181975153058317</v>
      </c>
      <c r="F32" s="40">
        <f t="shared" si="6"/>
        <v>0.8985546815845924</v>
      </c>
      <c r="G32" s="40">
        <f t="shared" si="6"/>
        <v>1.0538376433769292</v>
      </c>
      <c r="H32" s="40">
        <f t="shared" si="6"/>
        <v>0.35020427471818322</v>
      </c>
      <c r="I32" s="40">
        <f t="shared" si="6"/>
        <v>0.75526164557215147</v>
      </c>
    </row>
    <row r="33" spans="2:9" x14ac:dyDescent="0.25">
      <c r="B33" s="3" t="s">
        <v>53</v>
      </c>
      <c r="C33" s="41">
        <v>0.61691174930588488</v>
      </c>
      <c r="D33" s="41">
        <v>0.6131811053701145</v>
      </c>
      <c r="E33" s="41">
        <v>0.39427619344324988</v>
      </c>
      <c r="F33" s="41">
        <v>0.62596665464838552</v>
      </c>
      <c r="G33" s="41">
        <v>0.74322960458467913</v>
      </c>
      <c r="H33" s="41">
        <v>0.25289412738966049</v>
      </c>
      <c r="I33" s="41">
        <v>0.54067168735101179</v>
      </c>
    </row>
    <row r="34" spans="2:9" x14ac:dyDescent="0.25">
      <c r="B34" s="3" t="s">
        <v>28</v>
      </c>
      <c r="C34" s="41">
        <v>0.22676077299259981</v>
      </c>
      <c r="D34" s="41">
        <v>0.21902516771215871</v>
      </c>
      <c r="E34" s="41">
        <v>0.13824601827457661</v>
      </c>
      <c r="F34" s="41">
        <v>0.22557571486256409</v>
      </c>
      <c r="G34" s="41">
        <v>0.25508674166005019</v>
      </c>
      <c r="H34" s="41">
        <v>7.9200295215638677E-2</v>
      </c>
      <c r="I34" s="41">
        <v>0.17458429479368501</v>
      </c>
    </row>
    <row r="35" spans="2:9" x14ac:dyDescent="0.25">
      <c r="B35" s="3" t="s">
        <v>29</v>
      </c>
      <c r="C35" s="41">
        <v>4.597248507560512E-2</v>
      </c>
      <c r="D35" s="41">
        <v>4.5583897322151803E-2</v>
      </c>
      <c r="E35" s="41">
        <v>2.9297539812756609E-2</v>
      </c>
      <c r="F35" s="41">
        <v>4.7012312073642787E-2</v>
      </c>
      <c r="G35" s="41">
        <v>5.5521297132199887E-2</v>
      </c>
      <c r="H35" s="41">
        <v>1.8109852112884E-2</v>
      </c>
      <c r="I35" s="41">
        <v>4.0005663427454687E-2</v>
      </c>
    </row>
    <row r="36" spans="2:9" x14ac:dyDescent="0.25">
      <c r="B36" s="2" t="s">
        <v>54</v>
      </c>
      <c r="C36" s="40">
        <f t="shared" ref="C36:I36" si="7">SUM(C37:C39)</f>
        <v>100.40517793636303</v>
      </c>
      <c r="D36" s="40">
        <f t="shared" si="7"/>
        <v>97.374964729064175</v>
      </c>
      <c r="E36" s="40">
        <f t="shared" si="7"/>
        <v>61.556425202746532</v>
      </c>
      <c r="F36" s="40">
        <f t="shared" si="7"/>
        <v>100.34058283748081</v>
      </c>
      <c r="G36" s="40">
        <f t="shared" si="7"/>
        <v>114.07369500468626</v>
      </c>
      <c r="H36" s="40">
        <f t="shared" si="7"/>
        <v>35.499781373388252</v>
      </c>
      <c r="I36" s="40">
        <f t="shared" si="7"/>
        <v>78.658887931721537</v>
      </c>
    </row>
    <row r="37" spans="2:9" x14ac:dyDescent="0.25">
      <c r="B37" s="3" t="s">
        <v>53</v>
      </c>
      <c r="C37" s="41">
        <v>85.715243017644696</v>
      </c>
      <c r="D37" s="41">
        <v>83.136456716269933</v>
      </c>
      <c r="E37" s="41">
        <v>52.650110770550867</v>
      </c>
      <c r="F37" s="41">
        <v>85.325334447352517</v>
      </c>
      <c r="G37" s="41">
        <v>97.269212915001376</v>
      </c>
      <c r="H37" s="41">
        <v>30.98490736219377</v>
      </c>
      <c r="I37" s="41">
        <v>67.149999265895218</v>
      </c>
    </row>
    <row r="38" spans="2:9" x14ac:dyDescent="0.25">
      <c r="B38" s="3" t="s">
        <v>28</v>
      </c>
      <c r="C38" s="41">
        <v>7.1808447771859409</v>
      </c>
      <c r="D38" s="41">
        <v>6.9401170885068906</v>
      </c>
      <c r="E38" s="41">
        <v>4.3412232036924383</v>
      </c>
      <c r="F38" s="41">
        <v>7.3341748153850759</v>
      </c>
      <c r="G38" s="41">
        <v>8.1777100390141957</v>
      </c>
      <c r="H38" s="41">
        <v>2.173379240089413</v>
      </c>
      <c r="I38" s="41">
        <v>5.5565032279321516</v>
      </c>
    </row>
    <row r="39" spans="2:9" x14ac:dyDescent="0.25">
      <c r="B39" s="3" t="s">
        <v>29</v>
      </c>
      <c r="C39" s="41">
        <v>7.5090901415324032</v>
      </c>
      <c r="D39" s="41">
        <v>7.2983909242873457</v>
      </c>
      <c r="E39" s="41">
        <v>4.5650912285032303</v>
      </c>
      <c r="F39" s="41">
        <v>7.6810735747432037</v>
      </c>
      <c r="G39" s="41">
        <v>8.6267720506706844</v>
      </c>
      <c r="H39" s="41">
        <v>2.34149477110507</v>
      </c>
      <c r="I39" s="41">
        <v>5.9523854378941587</v>
      </c>
    </row>
    <row r="40" spans="2:9" x14ac:dyDescent="0.25">
      <c r="B40" s="2" t="s">
        <v>55</v>
      </c>
      <c r="C40" s="40">
        <f t="shared" ref="C40:I40" si="8">SUM(C41:C41)</f>
        <v>90.194936079355045</v>
      </c>
      <c r="D40" s="40">
        <f t="shared" si="8"/>
        <v>86.98061671290192</v>
      </c>
      <c r="E40" s="40">
        <f t="shared" si="8"/>
        <v>55.397992902086237</v>
      </c>
      <c r="F40" s="40">
        <f t="shared" si="8"/>
        <v>87.932121207011221</v>
      </c>
      <c r="G40" s="40">
        <f t="shared" si="8"/>
        <v>100.10463053995881</v>
      </c>
      <c r="H40" s="40">
        <f t="shared" si="8"/>
        <v>34.745638631727623</v>
      </c>
      <c r="I40" s="40">
        <f t="shared" si="8"/>
        <v>68.815020341995648</v>
      </c>
    </row>
    <row r="41" spans="2:9" x14ac:dyDescent="0.25">
      <c r="B41" s="3" t="s">
        <v>56</v>
      </c>
      <c r="C41" s="41">
        <v>90.194936079355045</v>
      </c>
      <c r="D41" s="41">
        <v>86.98061671290192</v>
      </c>
      <c r="E41" s="41">
        <v>55.397992902086237</v>
      </c>
      <c r="F41" s="41">
        <v>87.932121207011221</v>
      </c>
      <c r="G41" s="41">
        <v>100.10463053995881</v>
      </c>
      <c r="H41" s="41">
        <v>34.745638631727623</v>
      </c>
      <c r="I41" s="41">
        <v>68.815020341995648</v>
      </c>
    </row>
    <row r="42" spans="2:9" x14ac:dyDescent="0.25">
      <c r="B42" s="1" t="s">
        <v>157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37</v>
      </c>
      <c r="C43" s="40">
        <f t="shared" ref="C43:I43" si="9">SUM(C44:C47)</f>
        <v>3.4883976310038602</v>
      </c>
      <c r="D43" s="40">
        <f t="shared" si="9"/>
        <v>3.358196826602291</v>
      </c>
      <c r="E43" s="40">
        <f t="shared" si="9"/>
        <v>2.17826802419069</v>
      </c>
      <c r="F43" s="40">
        <f t="shared" si="9"/>
        <v>3.431583751232421</v>
      </c>
      <c r="G43" s="40">
        <f t="shared" si="9"/>
        <v>3.8648662669234861</v>
      </c>
      <c r="H43" s="40">
        <f t="shared" si="9"/>
        <v>1.374474602098815</v>
      </c>
      <c r="I43" s="40">
        <f t="shared" si="9"/>
        <v>2.7298033490762399</v>
      </c>
    </row>
    <row r="44" spans="2:9" x14ac:dyDescent="0.25">
      <c r="B44" s="3" t="s">
        <v>38</v>
      </c>
      <c r="C44" s="41">
        <v>7.9636390522310904E-2</v>
      </c>
      <c r="D44" s="41">
        <v>7.8191832297833164E-2</v>
      </c>
      <c r="E44" s="41">
        <v>4.6903122742157868E-2</v>
      </c>
      <c r="F44" s="41">
        <v>8.3626589253365344E-2</v>
      </c>
      <c r="G44" s="41">
        <v>9.8481731525673299E-2</v>
      </c>
      <c r="H44" s="41">
        <v>2.672433096198561E-2</v>
      </c>
      <c r="I44" s="41">
        <v>0.1004840008679399</v>
      </c>
    </row>
    <row r="45" spans="2:9" x14ac:dyDescent="0.25">
      <c r="B45" s="3" t="s">
        <v>39</v>
      </c>
      <c r="C45" s="41">
        <v>5.4316275261973003E-2</v>
      </c>
      <c r="D45" s="41">
        <v>5.3557400990190858E-2</v>
      </c>
      <c r="E45" s="41">
        <v>6.3015875295570789E-2</v>
      </c>
      <c r="F45" s="41">
        <v>6.9585805571960216E-2</v>
      </c>
      <c r="G45" s="41">
        <v>5.8655828826104622E-2</v>
      </c>
      <c r="H45" s="41">
        <v>6.7036915778456746E-2</v>
      </c>
      <c r="I45" s="41">
        <v>7.5589974568438981E-2</v>
      </c>
    </row>
    <row r="46" spans="2:9" x14ac:dyDescent="0.25">
      <c r="B46" s="3" t="s">
        <v>40</v>
      </c>
      <c r="C46" s="41">
        <v>3.0504449839278509</v>
      </c>
      <c r="D46" s="41">
        <v>2.9331651313680212</v>
      </c>
      <c r="E46" s="41">
        <v>1.871307006695462</v>
      </c>
      <c r="F46" s="41">
        <v>2.9766545047049688</v>
      </c>
      <c r="G46" s="41">
        <v>3.3712598477993341</v>
      </c>
      <c r="H46" s="41">
        <v>1.147886200471276</v>
      </c>
      <c r="I46" s="41">
        <v>2.3135114353011712</v>
      </c>
    </row>
    <row r="47" spans="2:9" x14ac:dyDescent="0.25">
      <c r="B47" s="3" t="s">
        <v>41</v>
      </c>
      <c r="C47" s="41">
        <v>0.30399998129172529</v>
      </c>
      <c r="D47" s="41">
        <v>0.2932824619462458</v>
      </c>
      <c r="E47" s="41">
        <v>0.19704201945749919</v>
      </c>
      <c r="F47" s="41">
        <v>0.30171685170212659</v>
      </c>
      <c r="G47" s="41">
        <v>0.3364688587723742</v>
      </c>
      <c r="H47" s="41">
        <v>0.13282715488709679</v>
      </c>
      <c r="I47" s="41">
        <v>0.24021793833868971</v>
      </c>
    </row>
    <row r="48" spans="2:9" x14ac:dyDescent="0.25">
      <c r="B48" s="2" t="s">
        <v>151</v>
      </c>
      <c r="C48" s="40">
        <f t="shared" ref="C48:I48" si="10">SUM(C49:C55)</f>
        <v>16.074529200482683</v>
      </c>
      <c r="D48" s="40">
        <f t="shared" si="10"/>
        <v>15.968371752845773</v>
      </c>
      <c r="E48" s="40">
        <f t="shared" si="10"/>
        <v>16.250268870488167</v>
      </c>
      <c r="F48" s="40">
        <f t="shared" si="10"/>
        <v>21.432821746528557</v>
      </c>
      <c r="G48" s="40">
        <f t="shared" si="10"/>
        <v>20.344212993734704</v>
      </c>
      <c r="H48" s="40">
        <f t="shared" si="10"/>
        <v>18.521871419896801</v>
      </c>
      <c r="I48" s="40">
        <f t="shared" si="10"/>
        <v>39.848601726861673</v>
      </c>
    </row>
    <row r="49" spans="2:9" x14ac:dyDescent="0.25">
      <c r="B49" s="3" t="s">
        <v>45</v>
      </c>
      <c r="C49" s="41">
        <v>14.84199926167374</v>
      </c>
      <c r="D49" s="41">
        <v>14.752753876459071</v>
      </c>
      <c r="E49" s="41">
        <v>15.20659402095453</v>
      </c>
      <c r="F49" s="41">
        <v>19.95771196845104</v>
      </c>
      <c r="G49" s="41">
        <v>18.84262920989611</v>
      </c>
      <c r="H49" s="41">
        <v>17.535966361696261</v>
      </c>
      <c r="I49" s="41">
        <v>37.744208557054591</v>
      </c>
    </row>
    <row r="50" spans="2:9" x14ac:dyDescent="0.25">
      <c r="B50" s="3" t="s">
        <v>46</v>
      </c>
      <c r="C50" s="41">
        <v>0.36976689715154443</v>
      </c>
      <c r="D50" s="41">
        <v>0.35983239389192712</v>
      </c>
      <c r="E50" s="41">
        <v>0.28141990954991958</v>
      </c>
      <c r="F50" s="41">
        <v>0.39640628110560328</v>
      </c>
      <c r="G50" s="41">
        <v>0.41627279107280402</v>
      </c>
      <c r="H50" s="41">
        <v>0.22446627480995959</v>
      </c>
      <c r="I50" s="41">
        <v>0.38752232846632229</v>
      </c>
    </row>
    <row r="51" spans="2:9" x14ac:dyDescent="0.25">
      <c r="B51" s="3" t="s">
        <v>47</v>
      </c>
      <c r="C51" s="41">
        <v>6.4988636870812438E-2</v>
      </c>
      <c r="D51" s="41">
        <v>6.3628242731273502E-2</v>
      </c>
      <c r="E51" s="41">
        <v>5.7345101205605591E-2</v>
      </c>
      <c r="F51" s="41">
        <v>7.6349297753402642E-2</v>
      </c>
      <c r="G51" s="41">
        <v>7.625118779928429E-2</v>
      </c>
      <c r="H51" s="41">
        <v>5.4510279871790343E-2</v>
      </c>
      <c r="I51" s="41">
        <v>0.1010729753010452</v>
      </c>
    </row>
    <row r="52" spans="2:9" x14ac:dyDescent="0.25">
      <c r="B52" s="3" t="s">
        <v>48</v>
      </c>
      <c r="C52" s="41">
        <v>0.1378425794419299</v>
      </c>
      <c r="D52" s="41">
        <v>0.133229107565314</v>
      </c>
      <c r="E52" s="41">
        <v>8.3882174406632301E-2</v>
      </c>
      <c r="F52" s="41">
        <v>0.13660149480581071</v>
      </c>
      <c r="G52" s="41">
        <v>0.1583155834599865</v>
      </c>
      <c r="H52" s="41">
        <v>5.3546830831673997E-2</v>
      </c>
      <c r="I52" s="41">
        <v>0.14078242708595731</v>
      </c>
    </row>
    <row r="53" spans="2:9" x14ac:dyDescent="0.25">
      <c r="B53" s="3" t="s">
        <v>49</v>
      </c>
      <c r="C53" s="41">
        <v>3.0117938173096111E-2</v>
      </c>
      <c r="D53" s="41">
        <v>2.9061604212342669E-2</v>
      </c>
      <c r="E53" s="41">
        <v>1.761229722597274E-2</v>
      </c>
      <c r="F53" s="41">
        <v>2.9295146398013651E-2</v>
      </c>
      <c r="G53" s="41">
        <v>3.4440133432691977E-2</v>
      </c>
      <c r="H53" s="41">
        <v>1.054258547316576E-2</v>
      </c>
      <c r="I53" s="41">
        <v>2.9107677174536158E-2</v>
      </c>
    </row>
    <row r="54" spans="2:9" x14ac:dyDescent="0.25">
      <c r="B54" s="3" t="s">
        <v>50</v>
      </c>
      <c r="C54" s="41">
        <v>0.1774956263676567</v>
      </c>
      <c r="D54" s="41">
        <v>0.1731431106577109</v>
      </c>
      <c r="E54" s="41">
        <v>0.14178745470085949</v>
      </c>
      <c r="F54" s="41">
        <v>0.19875723977001389</v>
      </c>
      <c r="G54" s="41">
        <v>0.20714097841489659</v>
      </c>
      <c r="H54" s="41">
        <v>0.1244370208537553</v>
      </c>
      <c r="I54" s="41">
        <v>0.24779817600293549</v>
      </c>
    </row>
    <row r="55" spans="2:9" x14ac:dyDescent="0.25">
      <c r="B55" s="3" t="s">
        <v>51</v>
      </c>
      <c r="C55" s="41">
        <v>0.45231826080390469</v>
      </c>
      <c r="D55" s="41">
        <v>0.45672341732813471</v>
      </c>
      <c r="E55" s="41">
        <v>0.46162791244464779</v>
      </c>
      <c r="F55" s="41">
        <v>0.63770031824467566</v>
      </c>
      <c r="G55" s="41">
        <v>0.60916310965893072</v>
      </c>
      <c r="H55" s="41">
        <v>0.51840206636019515</v>
      </c>
      <c r="I55" s="41">
        <v>1.19810958577628</v>
      </c>
    </row>
    <row r="56" spans="2:9" x14ac:dyDescent="0.25">
      <c r="B56" s="2" t="s">
        <v>213</v>
      </c>
      <c r="C56" s="40">
        <f t="shared" ref="C56:I56" si="11">SUM(C57:C59)</f>
        <v>47.751316400290392</v>
      </c>
      <c r="D56" s="40">
        <f t="shared" si="11"/>
        <v>44.248118181524354</v>
      </c>
      <c r="E56" s="40">
        <f t="shared" si="11"/>
        <v>50.231721237014035</v>
      </c>
      <c r="F56" s="40">
        <f t="shared" si="11"/>
        <v>42.048240894994429</v>
      </c>
      <c r="G56" s="40">
        <f t="shared" si="11"/>
        <v>48.672748174890998</v>
      </c>
      <c r="H56" s="40">
        <f t="shared" si="11"/>
        <v>60.267277895639381</v>
      </c>
      <c r="I56" s="40">
        <f t="shared" si="11"/>
        <v>44.911943068467707</v>
      </c>
    </row>
    <row r="57" spans="2:9" x14ac:dyDescent="0.25">
      <c r="B57" s="3" t="s">
        <v>57</v>
      </c>
      <c r="C57" s="41">
        <v>14.24942246087195</v>
      </c>
      <c r="D57" s="41">
        <v>13.36590078810536</v>
      </c>
      <c r="E57" s="41">
        <v>14.48136443210813</v>
      </c>
      <c r="F57" s="41">
        <v>12.97740947620723</v>
      </c>
      <c r="G57" s="41">
        <v>14.585464364267111</v>
      </c>
      <c r="H57" s="41">
        <v>19.05922944220816</v>
      </c>
      <c r="I57" s="41">
        <v>12.97975141527689</v>
      </c>
    </row>
    <row r="58" spans="2:9" x14ac:dyDescent="0.25">
      <c r="B58" s="3" t="s">
        <v>58</v>
      </c>
      <c r="C58" s="41">
        <v>28.689854350147819</v>
      </c>
      <c r="D58" s="41">
        <v>27.23562152005535</v>
      </c>
      <c r="E58" s="41">
        <v>30.298573803167571</v>
      </c>
      <c r="F58" s="41">
        <v>26.00147074278318</v>
      </c>
      <c r="G58" s="41">
        <v>28.808868536935979</v>
      </c>
      <c r="H58" s="41">
        <v>32.354155743946727</v>
      </c>
      <c r="I58" s="41">
        <v>27.605249871770379</v>
      </c>
    </row>
    <row r="59" spans="2:9" x14ac:dyDescent="0.25">
      <c r="B59" s="3" t="s">
        <v>59</v>
      </c>
      <c r="C59" s="41">
        <v>4.8120395892706274</v>
      </c>
      <c r="D59" s="41">
        <v>3.6465958733636432</v>
      </c>
      <c r="E59" s="41">
        <v>5.4517830017383337</v>
      </c>
      <c r="F59" s="41">
        <v>3.069360676004016</v>
      </c>
      <c r="G59" s="41">
        <v>5.2784152736879086</v>
      </c>
      <c r="H59" s="41">
        <v>8.8538927094844961</v>
      </c>
      <c r="I59" s="41">
        <v>4.3269417814204338</v>
      </c>
    </row>
    <row r="60" spans="2:9" x14ac:dyDescent="0.25">
      <c r="B60" s="2" t="s">
        <v>60</v>
      </c>
      <c r="C60" s="38">
        <f t="shared" ref="C60:I60" si="12">SUM(C61:C61)</f>
        <v>422752</v>
      </c>
      <c r="D60" s="38">
        <f t="shared" si="12"/>
        <v>356474</v>
      </c>
      <c r="E60" s="38">
        <f t="shared" si="12"/>
        <v>602080</v>
      </c>
      <c r="F60" s="38">
        <f t="shared" si="12"/>
        <v>397537</v>
      </c>
      <c r="G60" s="38">
        <f t="shared" si="12"/>
        <v>557519</v>
      </c>
      <c r="H60" s="38">
        <f t="shared" si="12"/>
        <v>1078470</v>
      </c>
      <c r="I60" s="38">
        <f t="shared" si="12"/>
        <v>766722</v>
      </c>
    </row>
    <row r="61" spans="2:9" x14ac:dyDescent="0.25">
      <c r="B61" s="3" t="s">
        <v>20</v>
      </c>
      <c r="C61" s="39">
        <v>422752</v>
      </c>
      <c r="D61" s="39">
        <v>356474</v>
      </c>
      <c r="E61" s="39">
        <v>602080</v>
      </c>
      <c r="F61" s="39">
        <v>397537</v>
      </c>
      <c r="G61" s="39">
        <v>557519</v>
      </c>
      <c r="H61" s="39">
        <v>1078470</v>
      </c>
      <c r="I61" s="39">
        <v>766722</v>
      </c>
    </row>
    <row r="62" spans="2:9" x14ac:dyDescent="0.25">
      <c r="B62" s="2" t="s">
        <v>214</v>
      </c>
      <c r="C62" s="40">
        <f t="shared" ref="C62:I62" si="13">SUM(C63:C65)</f>
        <v>0.18092593174888438</v>
      </c>
      <c r="D62" s="40">
        <f t="shared" si="13"/>
        <v>0.16793200135945802</v>
      </c>
      <c r="E62" s="40">
        <f t="shared" si="13"/>
        <v>0.18944668074803023</v>
      </c>
      <c r="F62" s="40">
        <f t="shared" si="13"/>
        <v>0.16005941214492278</v>
      </c>
      <c r="G62" s="40">
        <f t="shared" si="13"/>
        <v>0.18452259620135419</v>
      </c>
      <c r="H62" s="40">
        <f t="shared" si="13"/>
        <v>0.23020344869548826</v>
      </c>
      <c r="I62" s="40">
        <f t="shared" si="13"/>
        <v>0.16943867022671147</v>
      </c>
    </row>
    <row r="63" spans="2:9" x14ac:dyDescent="0.25">
      <c r="B63" s="3" t="s">
        <v>57</v>
      </c>
      <c r="C63" s="41">
        <v>7.1247112304359747E-2</v>
      </c>
      <c r="D63" s="41">
        <v>6.6829503940526766E-2</v>
      </c>
      <c r="E63" s="41">
        <v>7.240682216054066E-2</v>
      </c>
      <c r="F63" s="41">
        <v>6.4887047381036136E-2</v>
      </c>
      <c r="G63" s="41">
        <v>7.2927321821335531E-2</v>
      </c>
      <c r="H63" s="41">
        <v>9.5296147211040794E-2</v>
      </c>
      <c r="I63" s="41">
        <v>6.4898757076384428E-2</v>
      </c>
    </row>
    <row r="64" spans="2:9" x14ac:dyDescent="0.25">
      <c r="B64" s="3" t="s">
        <v>58</v>
      </c>
      <c r="C64" s="41">
        <v>9.3925118408222014E-2</v>
      </c>
      <c r="D64" s="41">
        <v>8.9164237119228829E-2</v>
      </c>
      <c r="E64" s="41">
        <v>9.9191759474655736E-2</v>
      </c>
      <c r="F64" s="41">
        <v>8.5123862550778265E-2</v>
      </c>
      <c r="G64" s="41">
        <v>9.4314748186397512E-2</v>
      </c>
      <c r="H64" s="41">
        <v>0.1059213432093494</v>
      </c>
      <c r="I64" s="41">
        <v>9.0374329937343484E-2</v>
      </c>
    </row>
    <row r="65" spans="2:9" x14ac:dyDescent="0.25">
      <c r="B65" s="3" t="s">
        <v>59</v>
      </c>
      <c r="C65" s="41">
        <v>1.575370103630265E-2</v>
      </c>
      <c r="D65" s="41">
        <v>1.1938260299702399E-2</v>
      </c>
      <c r="E65" s="41">
        <v>1.7848099112833828E-2</v>
      </c>
      <c r="F65" s="41">
        <v>1.0048502213108389E-2</v>
      </c>
      <c r="G65" s="41">
        <v>1.728052619362113E-2</v>
      </c>
      <c r="H65" s="41">
        <v>2.8985958275098051E-2</v>
      </c>
      <c r="I65" s="41">
        <v>1.416558321298356E-2</v>
      </c>
    </row>
    <row r="66" spans="2:9" x14ac:dyDescent="0.25">
      <c r="B66" s="2" t="s">
        <v>61</v>
      </c>
      <c r="C66" s="40">
        <f t="shared" ref="C66:I66" si="14">SUM(C67:C69)</f>
        <v>374.34882052428566</v>
      </c>
      <c r="D66" s="40">
        <f t="shared" si="14"/>
        <v>350.79928265571419</v>
      </c>
      <c r="E66" s="40">
        <f t="shared" si="14"/>
        <v>541.99899175857149</v>
      </c>
      <c r="F66" s="40">
        <f t="shared" si="14"/>
        <v>430.36268479142848</v>
      </c>
      <c r="G66" s="40">
        <f t="shared" si="14"/>
        <v>450.003987502857</v>
      </c>
      <c r="H66" s="40">
        <f t="shared" si="14"/>
        <v>783.98766789999968</v>
      </c>
      <c r="I66" s="40">
        <f t="shared" si="14"/>
        <v>656.85067473857134</v>
      </c>
    </row>
    <row r="67" spans="2:9" x14ac:dyDescent="0.25">
      <c r="B67" s="3" t="s">
        <v>57</v>
      </c>
      <c r="C67" s="41">
        <v>27.08909255999999</v>
      </c>
      <c r="D67" s="41">
        <v>65.570313119999994</v>
      </c>
      <c r="E67" s="41">
        <v>91.445860080000003</v>
      </c>
      <c r="F67" s="41">
        <v>86.860848719999979</v>
      </c>
      <c r="G67" s="41">
        <v>28.384731359999989</v>
      </c>
      <c r="H67" s="41">
        <v>48.443270399999982</v>
      </c>
      <c r="I67" s="41">
        <v>50.187418559999983</v>
      </c>
    </row>
    <row r="68" spans="2:9" x14ac:dyDescent="0.25">
      <c r="B68" s="3" t="s">
        <v>58</v>
      </c>
      <c r="C68" s="41">
        <v>206.31948424999999</v>
      </c>
      <c r="D68" s="41">
        <v>175.70182064285709</v>
      </c>
      <c r="E68" s="41">
        <v>281.20947132142862</v>
      </c>
      <c r="F68" s="41">
        <v>209.30125935714281</v>
      </c>
      <c r="G68" s="41">
        <v>246.49753621428559</v>
      </c>
      <c r="H68" s="41">
        <v>427.52345389285699</v>
      </c>
      <c r="I68" s="41">
        <v>366.62920800000001</v>
      </c>
    </row>
    <row r="69" spans="2:9" x14ac:dyDescent="0.25">
      <c r="B69" s="3" t="s">
        <v>59</v>
      </c>
      <c r="C69" s="41">
        <v>140.94024371428571</v>
      </c>
      <c r="D69" s="41">
        <v>109.5271488928571</v>
      </c>
      <c r="E69" s="41">
        <v>169.34366035714291</v>
      </c>
      <c r="F69" s="41">
        <v>134.20057671428569</v>
      </c>
      <c r="G69" s="41">
        <v>175.12171992857139</v>
      </c>
      <c r="H69" s="41">
        <v>308.02094360714278</v>
      </c>
      <c r="I69" s="41">
        <v>240.0340481785714</v>
      </c>
    </row>
    <row r="70" spans="2:9" x14ac:dyDescent="0.25">
      <c r="B70" s="2" t="s">
        <v>62</v>
      </c>
      <c r="C70" s="38">
        <f t="shared" ref="C70:I70" si="15">SUM(C71:C73)</f>
        <v>154534511.14249977</v>
      </c>
      <c r="D70" s="38">
        <f t="shared" si="15"/>
        <v>148963108.35339996</v>
      </c>
      <c r="E70" s="38">
        <f t="shared" si="15"/>
        <v>102758177.54169998</v>
      </c>
      <c r="F70" s="38">
        <f t="shared" si="15"/>
        <v>154676613.96499971</v>
      </c>
      <c r="G70" s="38">
        <f t="shared" si="15"/>
        <v>169781254.63080007</v>
      </c>
      <c r="H70" s="38">
        <f t="shared" si="15"/>
        <v>70055270.690200001</v>
      </c>
      <c r="I70" s="38">
        <f t="shared" si="15"/>
        <v>122833877.63720004</v>
      </c>
    </row>
    <row r="71" spans="2:9" x14ac:dyDescent="0.25">
      <c r="B71" s="3" t="s">
        <v>63</v>
      </c>
      <c r="C71" s="39">
        <v>125842098.98409989</v>
      </c>
      <c r="D71" s="39">
        <v>120633917.919</v>
      </c>
      <c r="E71" s="39">
        <v>69239913.82130003</v>
      </c>
      <c r="F71" s="39">
        <v>118917666.1955997</v>
      </c>
      <c r="G71" s="39">
        <v>140082523.59240001</v>
      </c>
      <c r="H71" s="39">
        <v>35450792.65299999</v>
      </c>
      <c r="I71" s="39">
        <v>89808703.080200031</v>
      </c>
    </row>
    <row r="72" spans="2:9" x14ac:dyDescent="0.25">
      <c r="B72" s="3" t="s">
        <v>64</v>
      </c>
      <c r="C72" s="39">
        <v>14346206.079199949</v>
      </c>
      <c r="D72" s="39">
        <v>14164595.217199991</v>
      </c>
      <c r="E72" s="39">
        <v>16759131.860199969</v>
      </c>
      <c r="F72" s="39">
        <v>17879473.884700011</v>
      </c>
      <c r="G72" s="39">
        <v>14849365.51920004</v>
      </c>
      <c r="H72" s="39">
        <v>17302239.018600009</v>
      </c>
      <c r="I72" s="39">
        <v>16512587.278500009</v>
      </c>
    </row>
    <row r="73" spans="2:9" x14ac:dyDescent="0.25">
      <c r="B73" s="3" t="s">
        <v>65</v>
      </c>
      <c r="C73" s="39">
        <v>14346206.079199949</v>
      </c>
      <c r="D73" s="39">
        <v>14164595.217199991</v>
      </c>
      <c r="E73" s="39">
        <v>16759131.860199969</v>
      </c>
      <c r="F73" s="39">
        <v>17879473.884700011</v>
      </c>
      <c r="G73" s="39">
        <v>14849365.51920004</v>
      </c>
      <c r="H73" s="39">
        <v>17302239.018600009</v>
      </c>
      <c r="I73" s="39">
        <v>16512587.278500009</v>
      </c>
    </row>
    <row r="74" spans="2:9" x14ac:dyDescent="0.25">
      <c r="B74" s="1" t="s">
        <v>152</v>
      </c>
      <c r="C74" s="1"/>
      <c r="D74" s="1"/>
      <c r="E74" s="1"/>
      <c r="F74" s="1"/>
      <c r="G74" s="1"/>
      <c r="H74" s="1"/>
      <c r="I74" s="1"/>
    </row>
    <row r="75" spans="2:9" x14ac:dyDescent="0.25">
      <c r="B75" s="2" t="s">
        <v>21</v>
      </c>
      <c r="C75" s="38">
        <f t="shared" ref="C75:I75" si="16">SUM(C76:C80)</f>
        <v>4923455.8177691652</v>
      </c>
      <c r="D75" s="38">
        <f t="shared" si="16"/>
        <v>4796604.5352033312</v>
      </c>
      <c r="E75" s="38">
        <f t="shared" si="16"/>
        <v>3220788.715803334</v>
      </c>
      <c r="F75" s="38">
        <f t="shared" si="16"/>
        <v>5486609.3771475097</v>
      </c>
      <c r="G75" s="38">
        <f t="shared" si="16"/>
        <v>6057512.7161549982</v>
      </c>
      <c r="H75" s="38">
        <f t="shared" si="16"/>
        <v>2170569.9135941616</v>
      </c>
      <c r="I75" s="38">
        <f t="shared" si="16"/>
        <v>6712220.6016716706</v>
      </c>
    </row>
    <row r="76" spans="2:9" x14ac:dyDescent="0.25">
      <c r="B76" s="3" t="s">
        <v>216</v>
      </c>
      <c r="C76" s="39">
        <v>2568033.7505883328</v>
      </c>
      <c r="D76" s="39">
        <v>2543574.640658333</v>
      </c>
      <c r="E76" s="39">
        <v>1481672.128681666</v>
      </c>
      <c r="F76" s="39">
        <v>2751062.343151676</v>
      </c>
      <c r="G76" s="39">
        <v>3249119.5008399999</v>
      </c>
      <c r="H76" s="39">
        <v>678591.99821833195</v>
      </c>
      <c r="I76" s="39">
        <v>3263895.002773338</v>
      </c>
    </row>
    <row r="77" spans="2:9" x14ac:dyDescent="0.25">
      <c r="B77" s="3" t="s">
        <v>217</v>
      </c>
      <c r="C77" s="39">
        <v>901052.75922999729</v>
      </c>
      <c r="D77" s="39">
        <v>859007.30096666433</v>
      </c>
      <c r="E77" s="39">
        <v>491988.34094666812</v>
      </c>
      <c r="F77" s="39">
        <v>949636.4826133335</v>
      </c>
      <c r="G77" s="39">
        <v>1129768.7777999991</v>
      </c>
      <c r="H77" s="39">
        <v>310423.69800333271</v>
      </c>
      <c r="I77" s="39">
        <v>1156380.574800001</v>
      </c>
    </row>
    <row r="78" spans="2:9" x14ac:dyDescent="0.25">
      <c r="B78" s="3" t="s">
        <v>218</v>
      </c>
      <c r="C78" s="39">
        <v>738679.71353749849</v>
      </c>
      <c r="D78" s="39">
        <v>678307.58845499938</v>
      </c>
      <c r="E78" s="39">
        <v>374599.99566499918</v>
      </c>
      <c r="F78" s="39">
        <v>804101.25217916549</v>
      </c>
      <c r="G78" s="39">
        <v>855844.89159166731</v>
      </c>
      <c r="H78" s="39">
        <v>188766.1016324994</v>
      </c>
      <c r="I78" s="39">
        <v>881350.5612916695</v>
      </c>
    </row>
    <row r="79" spans="2:9" x14ac:dyDescent="0.25">
      <c r="B79" s="3" t="s">
        <v>22</v>
      </c>
      <c r="C79" s="39">
        <v>357844.79720666778</v>
      </c>
      <c r="D79" s="39">
        <v>357857.50256166712</v>
      </c>
      <c r="E79" s="39">
        <v>436264.12525500049</v>
      </c>
      <c r="F79" s="39">
        <v>490904.64960166678</v>
      </c>
      <c r="G79" s="39">
        <v>411389.77296166559</v>
      </c>
      <c r="H79" s="39">
        <v>496394.05786999868</v>
      </c>
      <c r="I79" s="39">
        <v>705297.23140333127</v>
      </c>
    </row>
    <row r="80" spans="2:9" x14ac:dyDescent="0.25">
      <c r="B80" s="3" t="s">
        <v>23</v>
      </c>
      <c r="C80" s="39">
        <v>357844.79720666778</v>
      </c>
      <c r="D80" s="39">
        <v>357857.50256166712</v>
      </c>
      <c r="E80" s="39">
        <v>436264.12525500049</v>
      </c>
      <c r="F80" s="39">
        <v>490904.64960166678</v>
      </c>
      <c r="G80" s="39">
        <v>411389.77296166559</v>
      </c>
      <c r="H80" s="39">
        <v>496394.05786999868</v>
      </c>
      <c r="I80" s="39">
        <v>705297.23140333127</v>
      </c>
    </row>
    <row r="81" spans="2:9" x14ac:dyDescent="0.25">
      <c r="B81" s="2" t="s">
        <v>9</v>
      </c>
      <c r="C81" s="38">
        <f t="shared" ref="C81:I81" si="17">SUM(C82:C84)</f>
        <v>112724.51513120349</v>
      </c>
      <c r="D81" s="38">
        <f t="shared" si="17"/>
        <v>138422.84597297871</v>
      </c>
      <c r="E81" s="38">
        <f t="shared" si="17"/>
        <v>104039.25873219079</v>
      </c>
      <c r="F81" s="38">
        <f t="shared" si="17"/>
        <v>287608.89268838288</v>
      </c>
      <c r="G81" s="38">
        <f t="shared" si="17"/>
        <v>292757.0617560668</v>
      </c>
      <c r="H81" s="38">
        <f t="shared" si="17"/>
        <v>100562.7937283143</v>
      </c>
      <c r="I81" s="38">
        <f t="shared" si="17"/>
        <v>553703.95528827596</v>
      </c>
    </row>
    <row r="82" spans="2:9" x14ac:dyDescent="0.25">
      <c r="B82" s="3" t="s">
        <v>10</v>
      </c>
      <c r="C82" s="39">
        <v>100185.2161841912</v>
      </c>
      <c r="D82" s="39">
        <v>124480.0860720855</v>
      </c>
      <c r="E82" s="39">
        <v>79614.937549994502</v>
      </c>
      <c r="F82" s="39">
        <v>245870.58213175251</v>
      </c>
      <c r="G82" s="39">
        <v>268864.07766829937</v>
      </c>
      <c r="H82" s="39">
        <v>60211.996613595358</v>
      </c>
      <c r="I82" s="39">
        <v>466302.6258884992</v>
      </c>
    </row>
    <row r="83" spans="2:9" x14ac:dyDescent="0.25">
      <c r="B83" s="3" t="s">
        <v>11</v>
      </c>
      <c r="C83" s="39">
        <v>6269.6494735061488</v>
      </c>
      <c r="D83" s="39">
        <v>6971.3799504466097</v>
      </c>
      <c r="E83" s="39">
        <v>12212.160591098151</v>
      </c>
      <c r="F83" s="39">
        <v>20869.15527831516</v>
      </c>
      <c r="G83" s="39">
        <v>11946.49204388372</v>
      </c>
      <c r="H83" s="39">
        <v>20175.398557359469</v>
      </c>
      <c r="I83" s="39">
        <v>43700.664699888373</v>
      </c>
    </row>
    <row r="84" spans="2:9" x14ac:dyDescent="0.25">
      <c r="B84" s="3" t="s">
        <v>24</v>
      </c>
      <c r="C84" s="39">
        <v>6269.6494735061488</v>
      </c>
      <c r="D84" s="39">
        <v>6971.3799504466097</v>
      </c>
      <c r="E84" s="39">
        <v>12212.160591098151</v>
      </c>
      <c r="F84" s="39">
        <v>20869.15527831516</v>
      </c>
      <c r="G84" s="39">
        <v>11946.49204388372</v>
      </c>
      <c r="H84" s="39">
        <v>20175.398557359469</v>
      </c>
      <c r="I84" s="39">
        <v>43700.664699888373</v>
      </c>
    </row>
    <row r="85" spans="2:9" x14ac:dyDescent="0.25">
      <c r="B85" s="2" t="s">
        <v>25</v>
      </c>
      <c r="C85" s="38">
        <f t="shared" ref="C85:I85" si="18">SUM(C86:C90)</f>
        <v>447887.72</v>
      </c>
      <c r="D85" s="38">
        <f t="shared" si="18"/>
        <v>631271.28</v>
      </c>
      <c r="E85" s="38">
        <f t="shared" si="18"/>
        <v>1037269.68</v>
      </c>
      <c r="F85" s="38">
        <f t="shared" si="18"/>
        <v>742605.27</v>
      </c>
      <c r="G85" s="38">
        <f t="shared" si="18"/>
        <v>597764.91999999993</v>
      </c>
      <c r="H85" s="38">
        <f t="shared" si="18"/>
        <v>1077940.5999999996</v>
      </c>
      <c r="I85" s="38">
        <f t="shared" si="18"/>
        <v>716439.20000000007</v>
      </c>
    </row>
    <row r="86" spans="2:9" x14ac:dyDescent="0.25">
      <c r="B86" s="3" t="s">
        <v>219</v>
      </c>
      <c r="C86" s="39">
        <v>135597.12</v>
      </c>
      <c r="D86" s="39">
        <v>275346.90000000002</v>
      </c>
      <c r="E86" s="39">
        <v>409876.11</v>
      </c>
      <c r="F86" s="39">
        <v>310775.40999999997</v>
      </c>
      <c r="G86" s="39">
        <v>175698.56</v>
      </c>
      <c r="H86" s="39">
        <v>341907.67</v>
      </c>
      <c r="I86" s="39">
        <v>201710.33</v>
      </c>
    </row>
    <row r="87" spans="2:9" x14ac:dyDescent="0.25">
      <c r="B87" s="3" t="s">
        <v>220</v>
      </c>
      <c r="C87" s="39">
        <v>82538.05</v>
      </c>
      <c r="D87" s="39">
        <v>63701.48</v>
      </c>
      <c r="E87" s="39">
        <v>111920.8</v>
      </c>
      <c r="F87" s="39">
        <v>85485.97</v>
      </c>
      <c r="G87" s="39">
        <v>94049.919999999998</v>
      </c>
      <c r="H87" s="39">
        <v>177362.77</v>
      </c>
      <c r="I87" s="39">
        <v>162953.26999999999</v>
      </c>
    </row>
    <row r="88" spans="2:9" x14ac:dyDescent="0.25">
      <c r="B88" s="3" t="s">
        <v>221</v>
      </c>
      <c r="C88" s="39">
        <v>25980.2</v>
      </c>
      <c r="D88" s="39">
        <v>40442.61</v>
      </c>
      <c r="E88" s="39">
        <v>57182.540000000008</v>
      </c>
      <c r="F88" s="39">
        <v>38514.39</v>
      </c>
      <c r="G88" s="39">
        <v>49951.91</v>
      </c>
      <c r="H88" s="39">
        <v>52009.210000000006</v>
      </c>
      <c r="I88" s="39">
        <v>21678.9</v>
      </c>
    </row>
    <row r="89" spans="2:9" x14ac:dyDescent="0.25">
      <c r="B89" s="3" t="s">
        <v>222</v>
      </c>
      <c r="C89" s="39">
        <v>193703.56</v>
      </c>
      <c r="D89" s="39">
        <v>216610.73</v>
      </c>
      <c r="E89" s="39">
        <v>381566.33</v>
      </c>
      <c r="F89" s="39">
        <v>266257.05</v>
      </c>
      <c r="G89" s="39">
        <v>258454.07</v>
      </c>
      <c r="H89" s="39">
        <v>443386.80999999988</v>
      </c>
      <c r="I89" s="39">
        <v>308087.58</v>
      </c>
    </row>
    <row r="90" spans="2:9" x14ac:dyDescent="0.25">
      <c r="B90" s="3" t="s">
        <v>223</v>
      </c>
      <c r="C90" s="39">
        <v>10068.790000000001</v>
      </c>
      <c r="D90" s="39">
        <v>35169.56</v>
      </c>
      <c r="E90" s="39">
        <v>76723.899999999994</v>
      </c>
      <c r="F90" s="39">
        <v>41572.449999999997</v>
      </c>
      <c r="G90" s="39">
        <v>19610.46</v>
      </c>
      <c r="H90" s="39">
        <v>63274.14</v>
      </c>
      <c r="I90" s="39">
        <v>22009.119999999999</v>
      </c>
    </row>
    <row r="91" spans="2:9" x14ac:dyDescent="0.25">
      <c r="B91" s="2" t="s">
        <v>26</v>
      </c>
      <c r="C91" s="38">
        <f t="shared" ref="C91:I91" si="19">SUM(C92:C95)</f>
        <v>527102.17999999993</v>
      </c>
      <c r="D91" s="38">
        <f t="shared" si="19"/>
        <v>677272.61</v>
      </c>
      <c r="E91" s="38">
        <f t="shared" si="19"/>
        <v>1087577.44</v>
      </c>
      <c r="F91" s="38">
        <f t="shared" si="19"/>
        <v>806632.56999999983</v>
      </c>
      <c r="G91" s="38">
        <f t="shared" si="19"/>
        <v>652549.3600000001</v>
      </c>
      <c r="H91" s="38">
        <f t="shared" si="19"/>
        <v>1169767.32</v>
      </c>
      <c r="I91" s="38">
        <f t="shared" si="19"/>
        <v>831223.60000000009</v>
      </c>
    </row>
    <row r="92" spans="2:9" x14ac:dyDescent="0.25">
      <c r="B92" s="3" t="s">
        <v>224</v>
      </c>
      <c r="C92" s="39">
        <v>259205.68</v>
      </c>
      <c r="D92" s="39">
        <v>201124.05</v>
      </c>
      <c r="E92" s="39">
        <v>316222.36</v>
      </c>
      <c r="F92" s="39">
        <v>245813.4</v>
      </c>
      <c r="G92" s="39">
        <v>328615.53000000003</v>
      </c>
      <c r="H92" s="39">
        <v>606687.67999999993</v>
      </c>
      <c r="I92" s="39">
        <v>455571.03</v>
      </c>
    </row>
    <row r="93" spans="2:9" x14ac:dyDescent="0.25">
      <c r="B93" s="3" t="s">
        <v>225</v>
      </c>
      <c r="C93" s="39">
        <v>54428.53</v>
      </c>
      <c r="D93" s="39">
        <v>12808.7</v>
      </c>
      <c r="E93" s="39">
        <v>18968.2</v>
      </c>
      <c r="F93" s="39">
        <v>15862.04</v>
      </c>
      <c r="G93" s="39">
        <v>60814.94</v>
      </c>
      <c r="H93" s="39">
        <v>74699.05</v>
      </c>
      <c r="I93" s="39">
        <v>78296.66</v>
      </c>
    </row>
    <row r="94" spans="2:9" x14ac:dyDescent="0.25">
      <c r="B94" s="3" t="s">
        <v>226</v>
      </c>
      <c r="C94" s="39">
        <v>213467.97</v>
      </c>
      <c r="D94" s="39">
        <v>463339.86</v>
      </c>
      <c r="E94" s="39">
        <v>752386.87999999989</v>
      </c>
      <c r="F94" s="39">
        <v>544957.12999999989</v>
      </c>
      <c r="G94" s="39">
        <v>263118.89</v>
      </c>
      <c r="H94" s="39">
        <v>488380.59</v>
      </c>
      <c r="I94" s="39">
        <v>297355.90999999997</v>
      </c>
    </row>
    <row r="95" spans="2:9" x14ac:dyDescent="0.25">
      <c r="B95" s="3" t="s">
        <v>227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</row>
    <row r="96" spans="2:9" x14ac:dyDescent="0.25">
      <c r="B96" s="2" t="s">
        <v>27</v>
      </c>
      <c r="C96" s="38">
        <f t="shared" ref="C96:I96" si="20">SUM(C97:C98)</f>
        <v>507092.19</v>
      </c>
      <c r="D96" s="38">
        <f t="shared" si="20"/>
        <v>529809.76</v>
      </c>
      <c r="E96" s="38">
        <f t="shared" si="20"/>
        <v>808634.37</v>
      </c>
      <c r="F96" s="38">
        <f t="shared" si="20"/>
        <v>623375.12</v>
      </c>
      <c r="G96" s="38">
        <f t="shared" si="20"/>
        <v>602717.74</v>
      </c>
      <c r="H96" s="38">
        <f t="shared" si="20"/>
        <v>1012105.45</v>
      </c>
      <c r="I96" s="38">
        <f t="shared" si="20"/>
        <v>843703.02999999991</v>
      </c>
    </row>
    <row r="97" spans="2:9" x14ac:dyDescent="0.25">
      <c r="B97" s="3" t="s">
        <v>28</v>
      </c>
      <c r="C97" s="39">
        <v>448431.05</v>
      </c>
      <c r="D97" s="39">
        <v>401483.94</v>
      </c>
      <c r="E97" s="39">
        <v>632688.64000000001</v>
      </c>
      <c r="F97" s="39">
        <v>458115.8</v>
      </c>
      <c r="G97" s="39">
        <v>533701.06999999995</v>
      </c>
      <c r="H97" s="39">
        <v>898859.87</v>
      </c>
      <c r="I97" s="39">
        <v>731520.10999999987</v>
      </c>
    </row>
    <row r="98" spans="2:9" x14ac:dyDescent="0.25">
      <c r="B98" s="3" t="s">
        <v>29</v>
      </c>
      <c r="C98" s="39">
        <v>58661.14</v>
      </c>
      <c r="D98" s="39">
        <v>128325.82</v>
      </c>
      <c r="E98" s="39">
        <v>175945.73</v>
      </c>
      <c r="F98" s="39">
        <v>165259.32</v>
      </c>
      <c r="G98" s="39">
        <v>69016.67</v>
      </c>
      <c r="H98" s="39">
        <v>113245.58</v>
      </c>
      <c r="I98" s="39">
        <v>112182.92</v>
      </c>
    </row>
    <row r="99" spans="2:9" x14ac:dyDescent="0.25">
      <c r="B99" s="1" t="s">
        <v>153</v>
      </c>
      <c r="C99" s="1"/>
      <c r="D99" s="1"/>
      <c r="E99" s="1"/>
      <c r="F99" s="1"/>
      <c r="G99" s="1"/>
      <c r="H99" s="1"/>
      <c r="I99" s="1"/>
    </row>
    <row r="100" spans="2:9" x14ac:dyDescent="0.25">
      <c r="B100" s="2" t="s">
        <v>228</v>
      </c>
      <c r="C100" s="38">
        <f t="shared" ref="C100:I100" si="21">SUM(C101:C104)</f>
        <v>168569445.14249977</v>
      </c>
      <c r="D100" s="38">
        <f t="shared" si="21"/>
        <v>162844221.45339996</v>
      </c>
      <c r="E100" s="38">
        <f t="shared" si="21"/>
        <v>118719426.04169998</v>
      </c>
      <c r="F100" s="38">
        <f t="shared" si="21"/>
        <v>171568155.86499971</v>
      </c>
      <c r="G100" s="38">
        <f t="shared" si="21"/>
        <v>196673813.43080008</v>
      </c>
      <c r="H100" s="38">
        <f t="shared" si="21"/>
        <v>86559374.690200001</v>
      </c>
      <c r="I100" s="38">
        <f t="shared" si="21"/>
        <v>140273206.33720005</v>
      </c>
    </row>
    <row r="101" spans="2:9" x14ac:dyDescent="0.25">
      <c r="B101" s="3" t="s">
        <v>229</v>
      </c>
      <c r="C101" s="39">
        <v>125842098.98409989</v>
      </c>
      <c r="D101" s="39">
        <v>120633917.919</v>
      </c>
      <c r="E101" s="39">
        <v>69239913.82130003</v>
      </c>
      <c r="F101" s="39">
        <v>118917666.1955997</v>
      </c>
      <c r="G101" s="39">
        <v>140082523.59240001</v>
      </c>
      <c r="H101" s="39">
        <v>35450792.65299999</v>
      </c>
      <c r="I101" s="39">
        <v>89808703.080200031</v>
      </c>
    </row>
    <row r="102" spans="2:9" x14ac:dyDescent="0.25">
      <c r="B102" s="3" t="s">
        <v>230</v>
      </c>
      <c r="C102" s="39">
        <v>14346206.079199949</v>
      </c>
      <c r="D102" s="39">
        <v>14164595.217199991</v>
      </c>
      <c r="E102" s="39">
        <v>16759131.860199969</v>
      </c>
      <c r="F102" s="39">
        <v>17879473.884700011</v>
      </c>
      <c r="G102" s="39">
        <v>14849365.51920004</v>
      </c>
      <c r="H102" s="39">
        <v>17302239.018600009</v>
      </c>
      <c r="I102" s="39">
        <v>16512587.278500009</v>
      </c>
    </row>
    <row r="103" spans="2:9" x14ac:dyDescent="0.25">
      <c r="B103" s="3" t="s">
        <v>231</v>
      </c>
      <c r="C103" s="39">
        <v>14346206.079199949</v>
      </c>
      <c r="D103" s="39">
        <v>14164595.217199991</v>
      </c>
      <c r="E103" s="39">
        <v>16759131.860199969</v>
      </c>
      <c r="F103" s="39">
        <v>17879473.884700011</v>
      </c>
      <c r="G103" s="39">
        <v>14849365.51920004</v>
      </c>
      <c r="H103" s="39">
        <v>17302239.018600009</v>
      </c>
      <c r="I103" s="39">
        <v>16512587.278500009</v>
      </c>
    </row>
    <row r="104" spans="2:9" x14ac:dyDescent="0.25">
      <c r="B104" s="3" t="s">
        <v>232</v>
      </c>
      <c r="C104" s="39">
        <v>14034934</v>
      </c>
      <c r="D104" s="39">
        <v>13881113.1</v>
      </c>
      <c r="E104" s="39">
        <v>15961248.5</v>
      </c>
      <c r="F104" s="39">
        <v>16891541.899999999</v>
      </c>
      <c r="G104" s="39">
        <v>26892558.800000001</v>
      </c>
      <c r="H104" s="39">
        <v>16504104</v>
      </c>
      <c r="I104" s="39">
        <v>17439328.699999999</v>
      </c>
    </row>
    <row r="105" spans="2:9" x14ac:dyDescent="0.25">
      <c r="B105" s="2" t="s">
        <v>233</v>
      </c>
      <c r="C105" s="38">
        <f t="shared" ref="C105:I105" si="22">SUM(C106:C111)</f>
        <v>15962411.469999999</v>
      </c>
      <c r="D105" s="38">
        <f t="shared" si="22"/>
        <v>16544698.93</v>
      </c>
      <c r="E105" s="38">
        <f t="shared" si="22"/>
        <v>20514795.289999999</v>
      </c>
      <c r="F105" s="38">
        <f t="shared" si="22"/>
        <v>15255175.41</v>
      </c>
      <c r="G105" s="38">
        <f t="shared" si="22"/>
        <v>16752762.560000001</v>
      </c>
      <c r="H105" s="38">
        <f t="shared" si="22"/>
        <v>6419693.5199999996</v>
      </c>
      <c r="I105" s="38">
        <f t="shared" si="22"/>
        <v>10064157.25</v>
      </c>
    </row>
    <row r="106" spans="2:9" x14ac:dyDescent="0.25">
      <c r="B106" s="3" t="s">
        <v>234</v>
      </c>
      <c r="C106" s="39">
        <v>9856461</v>
      </c>
      <c r="D106" s="39">
        <v>10140431</v>
      </c>
      <c r="E106" s="39">
        <v>12712559</v>
      </c>
      <c r="F106" s="39">
        <v>8030266</v>
      </c>
      <c r="G106" s="39">
        <v>10242389</v>
      </c>
      <c r="H106" s="39">
        <v>924039</v>
      </c>
      <c r="I106" s="39">
        <v>3673597</v>
      </c>
    </row>
    <row r="107" spans="2:9" x14ac:dyDescent="0.25">
      <c r="B107" s="3" t="s">
        <v>235</v>
      </c>
      <c r="C107" s="39">
        <v>2158742.5</v>
      </c>
      <c r="D107" s="39">
        <v>2030441.5</v>
      </c>
      <c r="E107" s="39">
        <v>2183820.5</v>
      </c>
      <c r="F107" s="39">
        <v>1949484</v>
      </c>
      <c r="G107" s="39">
        <v>2015104.5</v>
      </c>
      <c r="H107" s="39">
        <v>334829</v>
      </c>
      <c r="I107" s="39">
        <v>932840.5</v>
      </c>
    </row>
    <row r="108" spans="2:9" x14ac:dyDescent="0.25">
      <c r="B108" s="3" t="s">
        <v>236</v>
      </c>
      <c r="C108" s="39">
        <v>1083976.28</v>
      </c>
      <c r="D108" s="39">
        <v>1008300</v>
      </c>
      <c r="E108" s="39">
        <v>1054061.43</v>
      </c>
      <c r="F108" s="39">
        <v>1008470.28</v>
      </c>
      <c r="G108" s="39">
        <v>976199.1399999999</v>
      </c>
      <c r="H108" s="39">
        <v>135343.14000000001</v>
      </c>
      <c r="I108" s="39">
        <v>472138.85</v>
      </c>
    </row>
    <row r="109" spans="2:9" x14ac:dyDescent="0.25">
      <c r="B109" s="3" t="s">
        <v>237</v>
      </c>
      <c r="C109" s="39">
        <v>1504717.69</v>
      </c>
      <c r="D109" s="39">
        <v>1528088.43</v>
      </c>
      <c r="E109" s="39">
        <v>1821555.36</v>
      </c>
      <c r="F109" s="39">
        <v>2035249.13</v>
      </c>
      <c r="G109" s="39">
        <v>1810680.92</v>
      </c>
      <c r="H109" s="39">
        <v>2096194.38</v>
      </c>
      <c r="I109" s="39">
        <v>2741888.9</v>
      </c>
    </row>
    <row r="110" spans="2:9" x14ac:dyDescent="0.25">
      <c r="B110" s="3" t="s">
        <v>238</v>
      </c>
      <c r="C110" s="39">
        <v>509677</v>
      </c>
      <c r="D110" s="39">
        <v>602476</v>
      </c>
      <c r="E110" s="39">
        <v>819266</v>
      </c>
      <c r="F110" s="39">
        <v>748534</v>
      </c>
      <c r="G110" s="39">
        <v>598170</v>
      </c>
      <c r="H110" s="39">
        <v>747899</v>
      </c>
      <c r="I110" s="39">
        <v>668028</v>
      </c>
    </row>
    <row r="111" spans="2:9" x14ac:dyDescent="0.25">
      <c r="B111" s="3" t="s">
        <v>239</v>
      </c>
      <c r="C111" s="39">
        <v>848837</v>
      </c>
      <c r="D111" s="39">
        <v>1234962</v>
      </c>
      <c r="E111" s="39">
        <v>1923533</v>
      </c>
      <c r="F111" s="39">
        <v>1483172</v>
      </c>
      <c r="G111" s="39">
        <v>1110219</v>
      </c>
      <c r="H111" s="39">
        <v>2181389</v>
      </c>
      <c r="I111" s="39">
        <v>1575664</v>
      </c>
    </row>
    <row r="112" spans="2:9" x14ac:dyDescent="0.25">
      <c r="B112" s="2" t="s">
        <v>19</v>
      </c>
      <c r="C112" s="38">
        <f t="shared" ref="C112:I112" si="23">SUM(C113:C113)</f>
        <v>5052421</v>
      </c>
      <c r="D112" s="38">
        <f t="shared" si="23"/>
        <v>5378690</v>
      </c>
      <c r="E112" s="38">
        <f t="shared" si="23"/>
        <v>6014224</v>
      </c>
      <c r="F112" s="38">
        <f t="shared" si="23"/>
        <v>6399273</v>
      </c>
      <c r="G112" s="38">
        <f t="shared" si="23"/>
        <v>5987863</v>
      </c>
      <c r="H112" s="38">
        <f t="shared" si="23"/>
        <v>5896950</v>
      </c>
      <c r="I112" s="38">
        <f t="shared" si="23"/>
        <v>8479449</v>
      </c>
    </row>
    <row r="113" spans="2:9" x14ac:dyDescent="0.25">
      <c r="B113" s="3" t="s">
        <v>20</v>
      </c>
      <c r="C113" s="39">
        <v>5052421</v>
      </c>
      <c r="D113" s="39">
        <v>5378690</v>
      </c>
      <c r="E113" s="39">
        <v>6014224</v>
      </c>
      <c r="F113" s="39">
        <v>6399273</v>
      </c>
      <c r="G113" s="39">
        <v>5987863</v>
      </c>
      <c r="H113" s="39">
        <v>5896950</v>
      </c>
      <c r="I113" s="39">
        <v>8479449</v>
      </c>
    </row>
    <row r="114" spans="2:9" x14ac:dyDescent="0.25">
      <c r="B114" s="2" t="s">
        <v>240</v>
      </c>
      <c r="C114" s="38">
        <f t="shared" ref="C114:I114" si="24">SUM(C115:C115)</f>
        <v>2482472.4788376498</v>
      </c>
      <c r="D114" s="38">
        <f t="shared" si="24"/>
        <v>2497632.1857233099</v>
      </c>
      <c r="E114" s="38">
        <f t="shared" si="24"/>
        <v>3022825.192040429</v>
      </c>
      <c r="F114" s="38">
        <f t="shared" si="24"/>
        <v>2082416.9829437779</v>
      </c>
      <c r="G114" s="38">
        <f t="shared" si="24"/>
        <v>2507964.4927353128</v>
      </c>
      <c r="H114" s="38">
        <f t="shared" si="24"/>
        <v>264221.94693619711</v>
      </c>
      <c r="I114" s="38">
        <f t="shared" si="24"/>
        <v>962459.19456727733</v>
      </c>
    </row>
    <row r="115" spans="2:9" x14ac:dyDescent="0.25">
      <c r="B115" s="3" t="s">
        <v>20</v>
      </c>
      <c r="C115" s="39">
        <v>2482472.4788376498</v>
      </c>
      <c r="D115" s="39">
        <v>2497632.1857233099</v>
      </c>
      <c r="E115" s="39">
        <v>3022825.192040429</v>
      </c>
      <c r="F115" s="39">
        <v>2082416.9829437779</v>
      </c>
      <c r="G115" s="39">
        <v>2507964.4927353128</v>
      </c>
      <c r="H115" s="39">
        <v>264221.94693619711</v>
      </c>
      <c r="I115" s="39">
        <v>962459.19456727733</v>
      </c>
    </row>
    <row r="116" spans="2:9" x14ac:dyDescent="0.25">
      <c r="B116" s="2" t="s">
        <v>30</v>
      </c>
      <c r="C116" s="38">
        <f t="shared" ref="C116:I116" si="25">SUM(C117:C121)</f>
        <v>31625532.818660695</v>
      </c>
      <c r="D116" s="38">
        <f t="shared" si="25"/>
        <v>32082180.953456894</v>
      </c>
      <c r="E116" s="38">
        <f t="shared" si="25"/>
        <v>73281854.001839995</v>
      </c>
      <c r="F116" s="38">
        <f t="shared" si="25"/>
        <v>27335410.288740002</v>
      </c>
      <c r="G116" s="38">
        <f t="shared" si="25"/>
        <v>191672997.4741779</v>
      </c>
      <c r="H116" s="38">
        <f t="shared" si="25"/>
        <v>37925209.880060002</v>
      </c>
      <c r="I116" s="38">
        <f t="shared" si="25"/>
        <v>13169788.294160001</v>
      </c>
    </row>
    <row r="117" spans="2:9" x14ac:dyDescent="0.25">
      <c r="B117" s="3" t="s">
        <v>31</v>
      </c>
      <c r="C117" s="39">
        <v>18207332.9604</v>
      </c>
      <c r="D117" s="39">
        <v>18203121.967</v>
      </c>
      <c r="E117" s="39">
        <v>39854504.232000001</v>
      </c>
      <c r="F117" s="39">
        <v>12684030.673800001</v>
      </c>
      <c r="G117" s="39">
        <v>17481472.159400001</v>
      </c>
      <c r="H117" s="39">
        <v>3117602.2960000001</v>
      </c>
      <c r="I117" s="39">
        <v>3748767.827800001</v>
      </c>
    </row>
    <row r="118" spans="2:9" x14ac:dyDescent="0.25">
      <c r="B118" s="3" t="s">
        <v>32</v>
      </c>
      <c r="C118" s="39">
        <v>1932988.1599000001</v>
      </c>
      <c r="D118" s="39">
        <v>2427941.5765</v>
      </c>
      <c r="E118" s="39">
        <v>4417778.8299999991</v>
      </c>
      <c r="F118" s="39">
        <v>2281250.1836999999</v>
      </c>
      <c r="G118" s="39">
        <v>161600872.48980001</v>
      </c>
      <c r="H118" s="39">
        <v>4489770.5893000001</v>
      </c>
      <c r="I118" s="39">
        <v>1903784.3932</v>
      </c>
    </row>
    <row r="119" spans="2:9" x14ac:dyDescent="0.25">
      <c r="B119" s="3" t="s">
        <v>33</v>
      </c>
      <c r="C119" s="39">
        <v>486535.06420000002</v>
      </c>
      <c r="D119" s="39">
        <v>604860.93700000003</v>
      </c>
      <c r="E119" s="39">
        <v>1304775.862</v>
      </c>
      <c r="F119" s="39">
        <v>526844.67859999998</v>
      </c>
      <c r="G119" s="39">
        <v>1167550.7279999999</v>
      </c>
      <c r="H119" s="39">
        <v>1651526.8670000001</v>
      </c>
      <c r="I119" s="39">
        <v>634753.07200000004</v>
      </c>
    </row>
    <row r="120" spans="2:9" x14ac:dyDescent="0.25">
      <c r="B120" s="3" t="s">
        <v>34</v>
      </c>
      <c r="C120" s="39">
        <v>5499338.3170803497</v>
      </c>
      <c r="D120" s="39">
        <v>5423128.2364784498</v>
      </c>
      <c r="E120" s="39">
        <v>13852397.53892</v>
      </c>
      <c r="F120" s="39">
        <v>5921642.3763199998</v>
      </c>
      <c r="G120" s="39">
        <v>5711551.0484889504</v>
      </c>
      <c r="H120" s="39">
        <v>14333155.06388</v>
      </c>
      <c r="I120" s="39">
        <v>3441241.5005800002</v>
      </c>
    </row>
    <row r="121" spans="2:9" x14ac:dyDescent="0.25">
      <c r="B121" s="3" t="s">
        <v>35</v>
      </c>
      <c r="C121" s="39">
        <v>5499338.3170803497</v>
      </c>
      <c r="D121" s="39">
        <v>5423128.2364784498</v>
      </c>
      <c r="E121" s="39">
        <v>13852397.53892</v>
      </c>
      <c r="F121" s="39">
        <v>5921642.3763199998</v>
      </c>
      <c r="G121" s="39">
        <v>5711551.0484889504</v>
      </c>
      <c r="H121" s="39">
        <v>14333155.06388</v>
      </c>
      <c r="I121" s="39">
        <v>3441241.5005800002</v>
      </c>
    </row>
    <row r="122" spans="2:9" x14ac:dyDescent="0.25">
      <c r="B122" s="2" t="s">
        <v>36</v>
      </c>
      <c r="C122" s="38">
        <f t="shared" ref="C122:I122" si="26">SUM(C123:C140)</f>
        <v>4997309.6890014634</v>
      </c>
      <c r="D122" s="38">
        <f t="shared" si="26"/>
        <v>4972944.7868507998</v>
      </c>
      <c r="E122" s="38">
        <f t="shared" si="26"/>
        <v>5753026.1989417002</v>
      </c>
      <c r="F122" s="38">
        <f t="shared" si="26"/>
        <v>6249860.8192008007</v>
      </c>
      <c r="G122" s="38">
        <f t="shared" si="26"/>
        <v>5841381.5620176997</v>
      </c>
      <c r="H122" s="38">
        <f t="shared" si="26"/>
        <v>6730931.8473891579</v>
      </c>
      <c r="I122" s="38">
        <f t="shared" si="26"/>
        <v>10664127.434920901</v>
      </c>
    </row>
    <row r="123" spans="2:9" x14ac:dyDescent="0.25">
      <c r="B123" s="3" t="s">
        <v>241</v>
      </c>
      <c r="C123" s="39">
        <v>889405.36515580863</v>
      </c>
      <c r="D123" s="39">
        <v>787877.09280289989</v>
      </c>
      <c r="E123" s="39">
        <v>810166.12734969996</v>
      </c>
      <c r="F123" s="39">
        <v>939970.06632119988</v>
      </c>
      <c r="G123" s="39">
        <v>820470.70642160007</v>
      </c>
      <c r="H123" s="39">
        <v>671270.91979259334</v>
      </c>
      <c r="I123" s="39">
        <v>1338554.2668961999</v>
      </c>
    </row>
    <row r="124" spans="2:9" x14ac:dyDescent="0.25">
      <c r="B124" s="3" t="s">
        <v>242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</row>
    <row r="125" spans="2:9" x14ac:dyDescent="0.25">
      <c r="B125" s="3" t="s">
        <v>243</v>
      </c>
      <c r="C125" s="39">
        <v>87304.261568398695</v>
      </c>
      <c r="D125" s="39">
        <v>117059.9094739</v>
      </c>
      <c r="E125" s="39">
        <v>118605.0731365</v>
      </c>
      <c r="F125" s="39">
        <v>136071.79478269999</v>
      </c>
      <c r="G125" s="39">
        <v>141724.92280090001</v>
      </c>
      <c r="H125" s="39">
        <v>134106.56513610369</v>
      </c>
      <c r="I125" s="39">
        <v>251201.5220838</v>
      </c>
    </row>
    <row r="126" spans="2:9" x14ac:dyDescent="0.25">
      <c r="B126" s="3" t="s">
        <v>244</v>
      </c>
      <c r="C126" s="39">
        <v>129159.6241145008</v>
      </c>
      <c r="D126" s="39">
        <v>214149.1520183</v>
      </c>
      <c r="E126" s="39">
        <v>204183.6778798</v>
      </c>
      <c r="F126" s="39">
        <v>238594.11035880001</v>
      </c>
      <c r="G126" s="39">
        <v>230032.8298024</v>
      </c>
      <c r="H126" s="39">
        <v>203459.38581369829</v>
      </c>
      <c r="I126" s="39">
        <v>410697.49852129997</v>
      </c>
    </row>
    <row r="127" spans="2:9" x14ac:dyDescent="0.25">
      <c r="B127" s="3" t="s">
        <v>245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</row>
    <row r="128" spans="2:9" x14ac:dyDescent="0.25">
      <c r="B128" s="3" t="s">
        <v>246</v>
      </c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</row>
    <row r="129" spans="2:9" x14ac:dyDescent="0.25">
      <c r="B129" s="3" t="s">
        <v>247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</row>
    <row r="130" spans="2:9" x14ac:dyDescent="0.25">
      <c r="B130" s="3" t="s">
        <v>248</v>
      </c>
      <c r="C130" s="39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</row>
    <row r="131" spans="2:9" x14ac:dyDescent="0.25">
      <c r="B131" s="3" t="s">
        <v>249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</row>
    <row r="132" spans="2:9" x14ac:dyDescent="0.25">
      <c r="B132" s="3" t="s">
        <v>250</v>
      </c>
      <c r="C132" s="39">
        <v>2841343.1594255501</v>
      </c>
      <c r="D132" s="39">
        <v>2737247.4477606998</v>
      </c>
      <c r="E132" s="39">
        <v>3311993.4548992999</v>
      </c>
      <c r="F132" s="39">
        <v>3518589.2516196002</v>
      </c>
      <c r="G132" s="39">
        <v>3305135.8622174999</v>
      </c>
      <c r="H132" s="39">
        <v>3908940.9078156049</v>
      </c>
      <c r="I132" s="39">
        <v>6171366.0890636006</v>
      </c>
    </row>
    <row r="133" spans="2:9" x14ac:dyDescent="0.25">
      <c r="B133" s="3" t="s">
        <v>251</v>
      </c>
      <c r="C133" s="39">
        <v>17059.769803502841</v>
      </c>
      <c r="D133" s="39">
        <v>18962.432937999991</v>
      </c>
      <c r="E133" s="39">
        <v>27138.743390200001</v>
      </c>
      <c r="F133" s="39">
        <v>25404.650066599999</v>
      </c>
      <c r="G133" s="39">
        <v>24379.279410499999</v>
      </c>
      <c r="H133" s="39">
        <v>32480.75311559824</v>
      </c>
      <c r="I133" s="39">
        <v>40689.792150499998</v>
      </c>
    </row>
    <row r="134" spans="2:9" x14ac:dyDescent="0.25">
      <c r="B134" s="3" t="s">
        <v>252</v>
      </c>
      <c r="C134" s="39">
        <v>569983.57090516947</v>
      </c>
      <c r="D134" s="39">
        <v>624290.31661549991</v>
      </c>
      <c r="E134" s="39">
        <v>732437.58414180006</v>
      </c>
      <c r="F134" s="39">
        <v>792253.93521680008</v>
      </c>
      <c r="G134" s="39">
        <v>775260.17868460005</v>
      </c>
      <c r="H134" s="39">
        <v>1154596.97088838</v>
      </c>
      <c r="I134" s="39">
        <v>1425226.9479912999</v>
      </c>
    </row>
    <row r="135" spans="2:9" x14ac:dyDescent="0.25">
      <c r="B135" s="3" t="s">
        <v>253</v>
      </c>
      <c r="C135" s="39">
        <v>463053.93802853278</v>
      </c>
      <c r="D135" s="39">
        <v>473358.43524149997</v>
      </c>
      <c r="E135" s="39">
        <v>548501.53814439999</v>
      </c>
      <c r="F135" s="39">
        <v>598977.01083510008</v>
      </c>
      <c r="G135" s="39">
        <v>544377.78268019995</v>
      </c>
      <c r="H135" s="39">
        <v>626076.34482718026</v>
      </c>
      <c r="I135" s="39">
        <v>1026391.3182142</v>
      </c>
    </row>
    <row r="136" spans="2:9" x14ac:dyDescent="0.25">
      <c r="B136" s="3" t="s">
        <v>254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</row>
    <row r="137" spans="2:9" x14ac:dyDescent="0.25">
      <c r="B137" s="3" t="s">
        <v>255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</row>
    <row r="138" spans="2:9" x14ac:dyDescent="0.25">
      <c r="B138" s="3" t="s">
        <v>256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</row>
    <row r="139" spans="2:9" x14ac:dyDescent="0.25">
      <c r="B139" s="3" t="s">
        <v>257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</row>
    <row r="140" spans="2:9" x14ac:dyDescent="0.25">
      <c r="B140" s="3" t="s">
        <v>258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L140"/>
  <sheetViews>
    <sheetView tabSelected="1" workbookViewId="0">
      <selection activeCell="B35" sqref="B35"/>
    </sheetView>
  </sheetViews>
  <sheetFormatPr defaultRowHeight="15" x14ac:dyDescent="0.25"/>
  <cols>
    <col min="2" max="2" width="58.85546875" bestFit="1" customWidth="1"/>
    <col min="3" max="9" width="16.28515625" customWidth="1"/>
    <col min="10" max="10" width="16.42578125" bestFit="1" customWidth="1"/>
    <col min="11" max="11" width="18.7109375" customWidth="1"/>
    <col min="12" max="12" width="16.42578125" bestFit="1" customWidth="1"/>
  </cols>
  <sheetData>
    <row r="2" spans="2:12" ht="30" x14ac:dyDescent="0.25">
      <c r="C2" t="s">
        <v>211</v>
      </c>
      <c r="D2" s="43" t="s">
        <v>265</v>
      </c>
      <c r="E2" s="43" t="s">
        <v>210</v>
      </c>
      <c r="F2" s="43" t="s">
        <v>266</v>
      </c>
      <c r="G2" s="42" t="s">
        <v>261</v>
      </c>
      <c r="H2" s="42" t="s">
        <v>202</v>
      </c>
      <c r="I2" s="42" t="s">
        <v>203</v>
      </c>
      <c r="J2" s="26" t="s">
        <v>285</v>
      </c>
      <c r="K2" s="26" t="s">
        <v>285</v>
      </c>
      <c r="L2" s="26" t="s">
        <v>285</v>
      </c>
    </row>
    <row r="3" spans="2:12" ht="34.5" customHeight="1" x14ac:dyDescent="0.25">
      <c r="B3" s="1" t="s">
        <v>147</v>
      </c>
      <c r="C3" s="1" t="s">
        <v>215</v>
      </c>
      <c r="D3" s="1" t="s">
        <v>271</v>
      </c>
      <c r="E3" s="1" t="s">
        <v>270</v>
      </c>
      <c r="F3" s="1" t="s">
        <v>269</v>
      </c>
      <c r="G3" s="1" t="s">
        <v>264</v>
      </c>
      <c r="H3" s="1" t="s">
        <v>259</v>
      </c>
      <c r="I3" s="1" t="s">
        <v>260</v>
      </c>
      <c r="J3" s="1" t="s">
        <v>284</v>
      </c>
      <c r="K3" s="1" t="s">
        <v>283</v>
      </c>
      <c r="L3" s="1" t="s">
        <v>282</v>
      </c>
    </row>
    <row r="4" spans="2:12" x14ac:dyDescent="0.25">
      <c r="B4" s="2" t="s">
        <v>12</v>
      </c>
      <c r="C4" s="38">
        <f>SUM(C5:C10)</f>
        <v>8627516.7399486322</v>
      </c>
      <c r="D4" s="38">
        <f>SUM(D5:D10)</f>
        <v>9278898.0330401175</v>
      </c>
      <c r="E4" s="38">
        <f>SUM(E5:E10)</f>
        <v>20421841.793175001</v>
      </c>
      <c r="F4" s="38">
        <f>SUM(F5:F10)</f>
        <v>9740758.9763883334</v>
      </c>
      <c r="G4" s="38">
        <f>SUM(G5:G10)</f>
        <v>185655406.1697506</v>
      </c>
      <c r="H4" s="38">
        <f>SUM(H5:H10)</f>
        <v>21465737.60805</v>
      </c>
      <c r="I4" s="38">
        <f>SUM(I5:I10)</f>
        <v>7801602.1693499982</v>
      </c>
      <c r="J4" s="38">
        <f>SUM(J5:J10)</f>
        <v>185643012.48018247</v>
      </c>
      <c r="K4" s="38">
        <f>SUM(K5:K10)</f>
        <v>21441840.31465786</v>
      </c>
      <c r="L4" s="38">
        <f>SUM(L5:L10)</f>
        <v>7793115.2327593165</v>
      </c>
    </row>
    <row r="5" spans="2:12" x14ac:dyDescent="0.25">
      <c r="B5" s="3" t="s">
        <v>13</v>
      </c>
      <c r="C5" s="39">
        <v>357912.08010499942</v>
      </c>
      <c r="D5" s="39">
        <v>357857.50256166712</v>
      </c>
      <c r="E5" s="39">
        <v>436264.12525500049</v>
      </c>
      <c r="F5" s="39">
        <v>490904.64960166678</v>
      </c>
      <c r="G5" s="39">
        <v>411389.77296166559</v>
      </c>
      <c r="H5" s="39">
        <v>496394.05786999868</v>
      </c>
      <c r="I5" s="39">
        <v>705297.23140333127</v>
      </c>
      <c r="J5" s="39">
        <v>409824.44132715551</v>
      </c>
      <c r="K5" s="39">
        <v>495073.61345315009</v>
      </c>
      <c r="L5" s="39">
        <v>702870.12579521025</v>
      </c>
    </row>
    <row r="6" spans="2:12" x14ac:dyDescent="0.25">
      <c r="B6" s="3" t="s">
        <v>14</v>
      </c>
      <c r="C6" s="39">
        <v>1933129.2165999999</v>
      </c>
      <c r="D6" s="39">
        <v>2427941.5765</v>
      </c>
      <c r="E6" s="39">
        <v>4417778.8299999991</v>
      </c>
      <c r="F6" s="39">
        <v>2281250.1836999999</v>
      </c>
      <c r="G6" s="39">
        <v>161600872.48980001</v>
      </c>
      <c r="H6" s="39">
        <v>4489770.5893000001</v>
      </c>
      <c r="I6" s="39">
        <v>1903784.3932</v>
      </c>
      <c r="J6" s="39">
        <v>161606260.96599999</v>
      </c>
      <c r="K6" s="39">
        <v>4489708.6131999996</v>
      </c>
      <c r="L6" s="39">
        <v>1902414.2546999999</v>
      </c>
    </row>
    <row r="7" spans="2:12" x14ac:dyDescent="0.25">
      <c r="B7" s="3" t="s">
        <v>15</v>
      </c>
      <c r="C7" s="39">
        <v>486549.17800000001</v>
      </c>
      <c r="D7" s="39">
        <v>604860.93700000003</v>
      </c>
      <c r="E7" s="39">
        <v>1304775.862</v>
      </c>
      <c r="F7" s="39">
        <v>526844.67859999998</v>
      </c>
      <c r="G7" s="39">
        <v>1167550.7279999999</v>
      </c>
      <c r="H7" s="39">
        <v>1651526.8670000001</v>
      </c>
      <c r="I7" s="39">
        <v>634753.07200000004</v>
      </c>
      <c r="J7" s="39">
        <v>1167993.7520000001</v>
      </c>
      <c r="K7" s="39">
        <v>1651376.845</v>
      </c>
      <c r="L7" s="39">
        <v>634437.62399999995</v>
      </c>
    </row>
    <row r="8" spans="2:12" x14ac:dyDescent="0.25">
      <c r="B8" s="3" t="s">
        <v>16</v>
      </c>
      <c r="C8" s="39">
        <v>5501144.4649103004</v>
      </c>
      <c r="D8" s="39">
        <v>5423128.2364784498</v>
      </c>
      <c r="E8" s="39">
        <v>13852397.53892</v>
      </c>
      <c r="F8" s="39">
        <v>5921642.3763199998</v>
      </c>
      <c r="G8" s="39">
        <v>5711551.0484889504</v>
      </c>
      <c r="H8" s="39">
        <v>14333155.06388</v>
      </c>
      <c r="I8" s="39">
        <v>3441241.5005800002</v>
      </c>
      <c r="J8" s="39">
        <v>5696516.8490219908</v>
      </c>
      <c r="K8" s="39">
        <v>14311571.134504709</v>
      </c>
      <c r="L8" s="39">
        <v>3438746.80909744</v>
      </c>
    </row>
    <row r="9" spans="2:12" x14ac:dyDescent="0.25">
      <c r="B9" s="3" t="s">
        <v>17</v>
      </c>
      <c r="C9" s="39">
        <v>242947.90633333329</v>
      </c>
      <c r="D9" s="39">
        <v>325710.04800000001</v>
      </c>
      <c r="E9" s="39">
        <v>272960.43183333328</v>
      </c>
      <c r="F9" s="39">
        <v>374136.158</v>
      </c>
      <c r="G9" s="39">
        <v>16435679.2415</v>
      </c>
      <c r="H9" s="39">
        <v>299127.01850000001</v>
      </c>
      <c r="I9" s="39">
        <v>710117.02899999998</v>
      </c>
      <c r="J9" s="39">
        <v>16435102.17333333</v>
      </c>
      <c r="K9" s="39">
        <v>298816.68183333328</v>
      </c>
      <c r="L9" s="39">
        <v>709365.01783333346</v>
      </c>
    </row>
    <row r="10" spans="2:12" x14ac:dyDescent="0.25">
      <c r="B10" s="3" t="s">
        <v>18</v>
      </c>
      <c r="C10" s="39">
        <v>105833.894</v>
      </c>
      <c r="D10" s="39">
        <v>139399.73250000001</v>
      </c>
      <c r="E10" s="39">
        <v>137665.0051666667</v>
      </c>
      <c r="F10" s="39">
        <v>145980.93016666669</v>
      </c>
      <c r="G10" s="39">
        <v>328362.88900000002</v>
      </c>
      <c r="H10" s="39">
        <v>195764.01149999999</v>
      </c>
      <c r="I10" s="39">
        <v>406408.94316666672</v>
      </c>
      <c r="J10" s="39">
        <v>327314.29849999998</v>
      </c>
      <c r="K10" s="39">
        <v>195293.4266666667</v>
      </c>
      <c r="L10" s="39">
        <v>405281.40133333328</v>
      </c>
    </row>
    <row r="11" spans="2:12" x14ac:dyDescent="0.25">
      <c r="B11" s="2" t="s">
        <v>148</v>
      </c>
      <c r="C11" s="38">
        <f>SUM(C12:C14)</f>
        <v>3092529.4950000001</v>
      </c>
      <c r="D11" s="38">
        <f>SUM(D12:D14)</f>
        <v>2873673.7172000003</v>
      </c>
      <c r="E11" s="38">
        <f>SUM(E12:E14)</f>
        <v>4029135.9778999998</v>
      </c>
      <c r="F11" s="38">
        <f>SUM(F12:F14)</f>
        <v>3139636.057</v>
      </c>
      <c r="G11" s="38">
        <f>SUM(G12:G14)</f>
        <v>3314341.8593000006</v>
      </c>
      <c r="H11" s="38">
        <f>SUM(H12:H14)</f>
        <v>4912383.4672000008</v>
      </c>
      <c r="I11" s="38">
        <f>SUM(I12:I14)</f>
        <v>3807727.7292999993</v>
      </c>
      <c r="J11" s="38">
        <f>SUM(J12:J14)</f>
        <v>3414441.6956999996</v>
      </c>
      <c r="K11" s="38">
        <f>SUM(K12:K14)</f>
        <v>5098935.8837000001</v>
      </c>
      <c r="L11" s="38">
        <f>SUM(L12:L14)</f>
        <v>3932596.5121000009</v>
      </c>
    </row>
    <row r="12" spans="2:12" x14ac:dyDescent="0.25">
      <c r="B12" s="3" t="s">
        <v>6</v>
      </c>
      <c r="C12" s="39">
        <v>2229240.54</v>
      </c>
      <c r="D12" s="39">
        <v>1995810.76</v>
      </c>
      <c r="E12" s="39">
        <v>3156013.25</v>
      </c>
      <c r="F12" s="39">
        <v>2484671.4300000002</v>
      </c>
      <c r="G12" s="39">
        <v>2855313.97</v>
      </c>
      <c r="H12" s="39">
        <v>4881952.58</v>
      </c>
      <c r="I12" s="39">
        <v>3630249.9099999992</v>
      </c>
      <c r="J12" s="39">
        <v>2959583.03</v>
      </c>
      <c r="K12" s="39">
        <v>5068399.62</v>
      </c>
      <c r="L12" s="39">
        <v>3755475.6500000008</v>
      </c>
    </row>
    <row r="13" spans="2:12" x14ac:dyDescent="0.25">
      <c r="B13" s="3" t="s">
        <v>7</v>
      </c>
      <c r="C13" s="39">
        <v>861167.755</v>
      </c>
      <c r="D13" s="39">
        <v>866475.64720000001</v>
      </c>
      <c r="E13" s="39">
        <v>864275.74790000007</v>
      </c>
      <c r="F13" s="39">
        <v>638274.147</v>
      </c>
      <c r="G13" s="39">
        <v>448055.47930000001</v>
      </c>
      <c r="H13" s="39">
        <v>30157.857199999999</v>
      </c>
      <c r="I13" s="39">
        <v>166508.36929999999</v>
      </c>
      <c r="J13" s="39">
        <v>446353.05570000003</v>
      </c>
      <c r="K13" s="39">
        <v>30107.003700000001</v>
      </c>
      <c r="L13" s="39">
        <v>166019.73209999999</v>
      </c>
    </row>
    <row r="14" spans="2:12" x14ac:dyDescent="0.25">
      <c r="B14" s="3" t="s">
        <v>8</v>
      </c>
      <c r="C14" s="39">
        <v>2121.1999999999998</v>
      </c>
      <c r="D14" s="39">
        <v>11387.31</v>
      </c>
      <c r="E14" s="39">
        <v>8846.98</v>
      </c>
      <c r="F14" s="39">
        <v>16690.48</v>
      </c>
      <c r="G14" s="39">
        <v>10972.41</v>
      </c>
      <c r="H14" s="39">
        <v>273.02999999999997</v>
      </c>
      <c r="I14" s="39">
        <v>10969.45</v>
      </c>
      <c r="J14" s="39">
        <v>8505.61</v>
      </c>
      <c r="K14" s="39">
        <v>429.26</v>
      </c>
      <c r="L14" s="39">
        <v>11101.13</v>
      </c>
    </row>
    <row r="15" spans="2:12" x14ac:dyDescent="0.25">
      <c r="B15" s="1" t="s">
        <v>154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2" t="s">
        <v>149</v>
      </c>
      <c r="C16" s="38">
        <f>SUM(C17:C18)</f>
        <v>106053.53460375455</v>
      </c>
      <c r="D16" s="38">
        <f>SUM(D17:D18)</f>
        <v>131451.46602253211</v>
      </c>
      <c r="E16" s="38">
        <f>SUM(E17:E18)</f>
        <v>91827.098141092647</v>
      </c>
      <c r="F16" s="38">
        <f>SUM(F17:F18)</f>
        <v>266739.7374100677</v>
      </c>
      <c r="G16" s="38">
        <f>SUM(G17:G18)</f>
        <v>280810.56971218309</v>
      </c>
      <c r="H16" s="38">
        <f>SUM(H17:H18)</f>
        <v>80387.395170954827</v>
      </c>
      <c r="I16" s="38">
        <f>SUM(I17:I18)</f>
        <v>510003.29058838758</v>
      </c>
      <c r="J16" s="38">
        <f>SUM(J17:J18)</f>
        <v>277664.91413871577</v>
      </c>
      <c r="K16" s="38">
        <f>SUM(K17:K18)</f>
        <v>79760.301612784926</v>
      </c>
      <c r="L16" s="38">
        <f>SUM(L17:L18)</f>
        <v>510054.81486369763</v>
      </c>
    </row>
    <row r="17" spans="2:12" x14ac:dyDescent="0.25">
      <c r="B17" s="3" t="s">
        <v>10</v>
      </c>
      <c r="C17" s="39">
        <v>99787.268858292591</v>
      </c>
      <c r="D17" s="39">
        <v>124480.0860720855</v>
      </c>
      <c r="E17" s="39">
        <v>79614.937549994502</v>
      </c>
      <c r="F17" s="39">
        <v>245870.58213175251</v>
      </c>
      <c r="G17" s="39">
        <v>268864.07766829937</v>
      </c>
      <c r="H17" s="39">
        <v>60211.996613595358</v>
      </c>
      <c r="I17" s="39">
        <v>466302.6258884992</v>
      </c>
      <c r="J17" s="39">
        <v>265852.2473611664</v>
      </c>
      <c r="K17" s="39">
        <v>59742.289203364751</v>
      </c>
      <c r="L17" s="39">
        <v>466349.73520194378</v>
      </c>
    </row>
    <row r="18" spans="2:12" x14ac:dyDescent="0.25">
      <c r="B18" s="3" t="s">
        <v>11</v>
      </c>
      <c r="C18" s="39">
        <v>6266.2657454619603</v>
      </c>
      <c r="D18" s="39">
        <v>6971.3799504466097</v>
      </c>
      <c r="E18" s="39">
        <v>12212.160591098151</v>
      </c>
      <c r="F18" s="39">
        <v>20869.15527831516</v>
      </c>
      <c r="G18" s="39">
        <v>11946.49204388372</v>
      </c>
      <c r="H18" s="39">
        <v>20175.398557359469</v>
      </c>
      <c r="I18" s="39">
        <v>43700.664699888373</v>
      </c>
      <c r="J18" s="39">
        <v>11812.66677754939</v>
      </c>
      <c r="K18" s="39">
        <v>20018.012409420171</v>
      </c>
      <c r="L18" s="39">
        <v>43705.079661753873</v>
      </c>
    </row>
    <row r="19" spans="2:12" x14ac:dyDescent="0.25">
      <c r="B19" s="2" t="s">
        <v>163</v>
      </c>
      <c r="C19" s="38">
        <f>SUM(C20:C25)</f>
        <v>96525.860300105007</v>
      </c>
      <c r="D19" s="38">
        <f>SUM(D20:D25)</f>
        <v>201484.02928223973</v>
      </c>
      <c r="E19" s="38">
        <f>SUM(E20:E25)</f>
        <v>549170.38757461484</v>
      </c>
      <c r="F19" s="38">
        <f>SUM(F20:F25)</f>
        <v>277691.75963594485</v>
      </c>
      <c r="G19" s="38">
        <f>SUM(G20:G25)</f>
        <v>187495.49503132398</v>
      </c>
      <c r="H19" s="38">
        <f>SUM(H20:H25)</f>
        <v>645809.81159561686</v>
      </c>
      <c r="I19" s="38">
        <f>SUM(I20:I25)</f>
        <v>235486.1659313525</v>
      </c>
      <c r="J19" s="38">
        <f>SUM(J20:J25)</f>
        <v>180721.28361075011</v>
      </c>
      <c r="K19" s="38">
        <f>SUM(K20:K25)</f>
        <v>627161.70464967645</v>
      </c>
      <c r="L19" s="38">
        <f>SUM(L20:L25)</f>
        <v>240147.75407926511</v>
      </c>
    </row>
    <row r="20" spans="2:12" x14ac:dyDescent="0.25">
      <c r="B20" s="3" t="s">
        <v>164</v>
      </c>
      <c r="C20" s="39">
        <v>35981.72026592301</v>
      </c>
      <c r="D20" s="39">
        <v>9534.4053047696652</v>
      </c>
      <c r="E20" s="39">
        <v>45823.921399649167</v>
      </c>
      <c r="F20" s="39">
        <v>20382.568107948871</v>
      </c>
      <c r="G20" s="39">
        <v>70159.277568587917</v>
      </c>
      <c r="H20" s="39">
        <v>168184.02625909291</v>
      </c>
      <c r="I20" s="39">
        <v>106396.0740825377</v>
      </c>
      <c r="J20" s="39">
        <v>70171.928138774296</v>
      </c>
      <c r="K20" s="39">
        <v>165349.63958505169</v>
      </c>
      <c r="L20" s="39">
        <v>107335.2243865552</v>
      </c>
    </row>
    <row r="21" spans="2:12" x14ac:dyDescent="0.25">
      <c r="B21" s="3" t="s">
        <v>166</v>
      </c>
      <c r="C21" s="39">
        <v>0</v>
      </c>
      <c r="D21" s="39">
        <v>0</v>
      </c>
      <c r="E21" s="39">
        <v>51.249408816889627</v>
      </c>
      <c r="F21" s="39">
        <v>0</v>
      </c>
      <c r="G21" s="39">
        <v>0</v>
      </c>
      <c r="H21" s="39">
        <v>179.96793357835119</v>
      </c>
      <c r="I21" s="39">
        <v>0</v>
      </c>
      <c r="J21" s="39">
        <v>0</v>
      </c>
      <c r="K21" s="39">
        <v>1085.231696968578</v>
      </c>
      <c r="L21" s="39">
        <v>0</v>
      </c>
    </row>
    <row r="22" spans="2:12" x14ac:dyDescent="0.25">
      <c r="B22" s="3" t="s">
        <v>165</v>
      </c>
      <c r="C22" s="39">
        <v>7674.5907440663595</v>
      </c>
      <c r="D22" s="39">
        <v>24878.198770572781</v>
      </c>
      <c r="E22" s="39">
        <v>66405.952179219283</v>
      </c>
      <c r="F22" s="39">
        <v>46953.114574161271</v>
      </c>
      <c r="G22" s="39">
        <v>19259.870213356789</v>
      </c>
      <c r="H22" s="39">
        <v>71059.432990587724</v>
      </c>
      <c r="I22" s="39">
        <v>65815.085015237826</v>
      </c>
      <c r="J22" s="39">
        <v>19833.99506187937</v>
      </c>
      <c r="K22" s="39">
        <v>71636.927760258171</v>
      </c>
      <c r="L22" s="39">
        <v>66875.532829319243</v>
      </c>
    </row>
    <row r="23" spans="2:12" x14ac:dyDescent="0.25">
      <c r="B23" s="3" t="s">
        <v>167</v>
      </c>
      <c r="C23" s="39">
        <v>7967.9443188510186</v>
      </c>
      <c r="D23" s="39">
        <v>0</v>
      </c>
      <c r="E23" s="39">
        <v>8335.7063549870436</v>
      </c>
      <c r="F23" s="39">
        <v>902.37383669771225</v>
      </c>
      <c r="G23" s="39">
        <v>9606.2557573598351</v>
      </c>
      <c r="H23" s="39">
        <v>73070.199161998811</v>
      </c>
      <c r="I23" s="39">
        <v>35087.150518798167</v>
      </c>
      <c r="J23" s="39">
        <v>9248.2548287460886</v>
      </c>
      <c r="K23" s="39">
        <v>73666.117537258426</v>
      </c>
      <c r="L23" s="39">
        <v>35704.629503193173</v>
      </c>
    </row>
    <row r="24" spans="2:12" x14ac:dyDescent="0.25">
      <c r="B24" s="3" t="s">
        <v>168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</row>
    <row r="25" spans="2:12" x14ac:dyDescent="0.25">
      <c r="B25" s="3" t="s">
        <v>44</v>
      </c>
      <c r="C25" s="39">
        <v>44901.60497126462</v>
      </c>
      <c r="D25" s="39">
        <v>167071.42520689729</v>
      </c>
      <c r="E25" s="39">
        <v>428553.55823194241</v>
      </c>
      <c r="F25" s="39">
        <v>209453.70311713699</v>
      </c>
      <c r="G25" s="39">
        <v>88470.091492019448</v>
      </c>
      <c r="H25" s="39">
        <v>333316.18525035901</v>
      </c>
      <c r="I25" s="39">
        <v>28187.856314778819</v>
      </c>
      <c r="J25" s="39">
        <v>81467.105581350363</v>
      </c>
      <c r="K25" s="39">
        <v>315423.78807013959</v>
      </c>
      <c r="L25" s="39">
        <v>30232.367360197499</v>
      </c>
    </row>
    <row r="26" spans="2:12" x14ac:dyDescent="0.25">
      <c r="B26" s="2" t="s">
        <v>19</v>
      </c>
      <c r="C26" s="38">
        <f>SUM(C27:C27)</f>
        <v>5051844</v>
      </c>
      <c r="D26" s="38">
        <f>SUM(D27:D27)</f>
        <v>5378690</v>
      </c>
      <c r="E26" s="38">
        <f>SUM(E27:E27)</f>
        <v>6014224</v>
      </c>
      <c r="F26" s="38">
        <f>SUM(F27:F27)</f>
        <v>6399273</v>
      </c>
      <c r="G26" s="38">
        <f>SUM(G27:G27)</f>
        <v>5987863</v>
      </c>
      <c r="H26" s="38">
        <f>SUM(H27:H27)</f>
        <v>5896950</v>
      </c>
      <c r="I26" s="38">
        <f>SUM(I27:I27)</f>
        <v>8479449</v>
      </c>
      <c r="J26" s="38">
        <f>SUM(J27:J27)</f>
        <v>5986359</v>
      </c>
      <c r="K26" s="38">
        <f>SUM(K27:K27)</f>
        <v>5892892</v>
      </c>
      <c r="L26" s="38">
        <f>SUM(L27:L27)</f>
        <v>8474585</v>
      </c>
    </row>
    <row r="27" spans="2:12" x14ac:dyDescent="0.25">
      <c r="B27" s="3" t="s">
        <v>20</v>
      </c>
      <c r="C27" s="39">
        <v>5051844</v>
      </c>
      <c r="D27" s="39">
        <v>5378690</v>
      </c>
      <c r="E27" s="39">
        <v>6014224</v>
      </c>
      <c r="F27" s="39">
        <v>6399273</v>
      </c>
      <c r="G27" s="39">
        <v>5987863</v>
      </c>
      <c r="H27" s="39">
        <v>5896950</v>
      </c>
      <c r="I27" s="39">
        <v>8479449</v>
      </c>
      <c r="J27" s="39">
        <v>5986359</v>
      </c>
      <c r="K27" s="39">
        <v>5892892</v>
      </c>
      <c r="L27" s="39">
        <v>8474585</v>
      </c>
    </row>
    <row r="28" spans="2:12" x14ac:dyDescent="0.25">
      <c r="B28" s="1" t="s">
        <v>155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2" t="s">
        <v>42</v>
      </c>
      <c r="C29" s="38">
        <f>SUM(C30:C30)</f>
        <v>33705.610029366682</v>
      </c>
      <c r="D29" s="38">
        <f>SUM(D30:D30)</f>
        <v>32813.266108192351</v>
      </c>
      <c r="E29" s="38">
        <f>SUM(E30:E30)</f>
        <v>25904.776236914458</v>
      </c>
      <c r="F29" s="38">
        <f>SUM(F30:F30)</f>
        <v>36268.18066917752</v>
      </c>
      <c r="G29" s="38">
        <f>SUM(G30:G30)</f>
        <v>37911.782592217889</v>
      </c>
      <c r="H29" s="38">
        <f>SUM(H30:H30)</f>
        <v>20850.265757558471</v>
      </c>
      <c r="I29" s="38">
        <f>SUM(I30:I30)</f>
        <v>35516.979114688162</v>
      </c>
      <c r="J29" s="38">
        <f>SUM(J30:J30)</f>
        <v>37838.937309017703</v>
      </c>
      <c r="K29" s="38">
        <f>SUM(K30:K30)</f>
        <v>20863.4316959928</v>
      </c>
      <c r="L29" s="38">
        <f>SUM(L30:L30)</f>
        <v>35512.845000260451</v>
      </c>
    </row>
    <row r="30" spans="2:12" x14ac:dyDescent="0.25">
      <c r="B30" s="3" t="s">
        <v>43</v>
      </c>
      <c r="C30" s="39">
        <v>33705.610029366682</v>
      </c>
      <c r="D30" s="39">
        <v>32813.266108192351</v>
      </c>
      <c r="E30" s="39">
        <v>25904.776236914458</v>
      </c>
      <c r="F30" s="39">
        <v>36268.18066917752</v>
      </c>
      <c r="G30" s="39">
        <v>37911.782592217889</v>
      </c>
      <c r="H30" s="39">
        <v>20850.265757558471</v>
      </c>
      <c r="I30" s="39">
        <v>35516.979114688162</v>
      </c>
      <c r="J30" s="39">
        <v>37838.937309017703</v>
      </c>
      <c r="K30" s="39">
        <v>20863.4316959928</v>
      </c>
      <c r="L30" s="39">
        <v>35512.845000260451</v>
      </c>
    </row>
    <row r="31" spans="2:12" x14ac:dyDescent="0.25">
      <c r="B31" s="1" t="s">
        <v>156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2" t="s">
        <v>52</v>
      </c>
      <c r="C32" s="40">
        <f>SUM(C33:C35)</f>
        <v>0.88934233947602792</v>
      </c>
      <c r="D32" s="40">
        <f>SUM(D33:D35)</f>
        <v>0.87779017040442509</v>
      </c>
      <c r="E32" s="40">
        <f>SUM(E33:E35)</f>
        <v>0.56181975153058317</v>
      </c>
      <c r="F32" s="40">
        <f>SUM(F33:F35)</f>
        <v>0.8985546815845924</v>
      </c>
      <c r="G32" s="40">
        <f>SUM(G33:G35)</f>
        <v>1.0538376433769292</v>
      </c>
      <c r="H32" s="40">
        <f>SUM(H33:H35)</f>
        <v>0.35020427471818322</v>
      </c>
      <c r="I32" s="40">
        <f>SUM(I33:I35)</f>
        <v>0.75526164557215147</v>
      </c>
      <c r="J32" s="40">
        <f>SUM(J33:J35)</f>
        <v>1.0510614269402818</v>
      </c>
      <c r="K32" s="40">
        <f>SUM(K33:K35)</f>
        <v>0.35002580429817803</v>
      </c>
      <c r="L32" s="40">
        <f>SUM(L33:L35)</f>
        <v>0.75488661719892058</v>
      </c>
    </row>
    <row r="33" spans="2:12" x14ac:dyDescent="0.25">
      <c r="B33" s="3" t="s">
        <v>53</v>
      </c>
      <c r="C33" s="41">
        <v>0.61674826354256962</v>
      </c>
      <c r="D33" s="41">
        <v>0.6131811053701145</v>
      </c>
      <c r="E33" s="41">
        <v>0.39427619344324988</v>
      </c>
      <c r="F33" s="41">
        <v>0.62596665464838552</v>
      </c>
      <c r="G33" s="41">
        <v>0.74322960458467913</v>
      </c>
      <c r="H33" s="41">
        <v>0.25289412738966049</v>
      </c>
      <c r="I33" s="41">
        <v>0.54067168735101179</v>
      </c>
      <c r="J33" s="41">
        <v>0.74123923742120934</v>
      </c>
      <c r="K33" s="41">
        <v>0.2527726925822123</v>
      </c>
      <c r="L33" s="41">
        <v>0.54036606112023933</v>
      </c>
    </row>
    <row r="34" spans="2:12" x14ac:dyDescent="0.25">
      <c r="B34" s="3" t="s">
        <v>28</v>
      </c>
      <c r="C34" s="41">
        <v>0.22663597264519761</v>
      </c>
      <c r="D34" s="41">
        <v>0.21902516771215871</v>
      </c>
      <c r="E34" s="41">
        <v>0.13824601827457661</v>
      </c>
      <c r="F34" s="41">
        <v>0.22557571486256409</v>
      </c>
      <c r="G34" s="41">
        <v>0.25508674166005019</v>
      </c>
      <c r="H34" s="41">
        <v>7.9200295215638677E-2</v>
      </c>
      <c r="I34" s="41">
        <v>0.17458429479368501</v>
      </c>
      <c r="J34" s="41">
        <v>0.25445408331053238</v>
      </c>
      <c r="K34" s="41">
        <v>7.9154643694350657E-2</v>
      </c>
      <c r="L34" s="41">
        <v>0.1745345186554596</v>
      </c>
    </row>
    <row r="35" spans="2:12" x14ac:dyDescent="0.25">
      <c r="B35" s="3" t="s">
        <v>29</v>
      </c>
      <c r="C35" s="41">
        <v>4.5958103288260672E-2</v>
      </c>
      <c r="D35" s="41">
        <v>4.5583897322151803E-2</v>
      </c>
      <c r="E35" s="41">
        <v>2.9297539812756609E-2</v>
      </c>
      <c r="F35" s="41">
        <v>4.7012312073642787E-2</v>
      </c>
      <c r="G35" s="41">
        <v>5.5521297132199887E-2</v>
      </c>
      <c r="H35" s="41">
        <v>1.8109852112884E-2</v>
      </c>
      <c r="I35" s="41">
        <v>4.0005663427454687E-2</v>
      </c>
      <c r="J35" s="41">
        <v>5.5368106208540102E-2</v>
      </c>
      <c r="K35" s="41">
        <v>1.8098468021615102E-2</v>
      </c>
      <c r="L35" s="41">
        <v>3.9986037423221689E-2</v>
      </c>
    </row>
    <row r="36" spans="2:12" x14ac:dyDescent="0.25">
      <c r="B36" s="2" t="s">
        <v>54</v>
      </c>
      <c r="C36" s="40">
        <f>SUM(C37:C39)</f>
        <v>100.35416716165733</v>
      </c>
      <c r="D36" s="40">
        <f>SUM(D37:D39)</f>
        <v>97.374964729064175</v>
      </c>
      <c r="E36" s="40">
        <f>SUM(E37:E39)</f>
        <v>61.556425202746532</v>
      </c>
      <c r="F36" s="40">
        <f>SUM(F37:F39)</f>
        <v>100.34058283748081</v>
      </c>
      <c r="G36" s="40">
        <f>SUM(G37:G39)</f>
        <v>114.07369500468626</v>
      </c>
      <c r="H36" s="40">
        <f>SUM(H37:H39)</f>
        <v>35.499781373388252</v>
      </c>
      <c r="I36" s="40">
        <f>SUM(I37:I39)</f>
        <v>78.658887931721537</v>
      </c>
      <c r="J36" s="40">
        <f>SUM(J37:J39)</f>
        <v>113.78657910318442</v>
      </c>
      <c r="K36" s="40">
        <f>SUM(K37:K39)</f>
        <v>35.478078080838785</v>
      </c>
      <c r="L36" s="40">
        <f>SUM(L37:L39)</f>
        <v>78.632776985666055</v>
      </c>
    </row>
    <row r="37" spans="2:12" x14ac:dyDescent="0.25">
      <c r="B37" s="3" t="s">
        <v>53</v>
      </c>
      <c r="C37" s="41">
        <v>85.672607960364147</v>
      </c>
      <c r="D37" s="41">
        <v>83.136456716269933</v>
      </c>
      <c r="E37" s="41">
        <v>52.650110770550867</v>
      </c>
      <c r="F37" s="41">
        <v>85.325334447352517</v>
      </c>
      <c r="G37" s="41">
        <v>97.269212915001376</v>
      </c>
      <c r="H37" s="41">
        <v>30.98490736219377</v>
      </c>
      <c r="I37" s="41">
        <v>67.149999265895218</v>
      </c>
      <c r="J37" s="41">
        <v>97.026509486273014</v>
      </c>
      <c r="K37" s="41">
        <v>30.968913547982378</v>
      </c>
      <c r="L37" s="41">
        <v>67.129089754206404</v>
      </c>
    </row>
    <row r="38" spans="2:12" x14ac:dyDescent="0.25">
      <c r="B38" s="3" t="s">
        <v>28</v>
      </c>
      <c r="C38" s="41">
        <v>7.1765420410732252</v>
      </c>
      <c r="D38" s="41">
        <v>6.9401170885068906</v>
      </c>
      <c r="E38" s="41">
        <v>4.3412232036924383</v>
      </c>
      <c r="F38" s="41">
        <v>7.3341748153850759</v>
      </c>
      <c r="G38" s="41">
        <v>8.1777100390141957</v>
      </c>
      <c r="H38" s="41">
        <v>2.173379240089413</v>
      </c>
      <c r="I38" s="41">
        <v>5.5565032279321516</v>
      </c>
      <c r="J38" s="41">
        <v>8.1560554544057986</v>
      </c>
      <c r="K38" s="41">
        <v>2.1705780716022911</v>
      </c>
      <c r="L38" s="41">
        <v>5.5543961634623926</v>
      </c>
    </row>
    <row r="39" spans="2:12" x14ac:dyDescent="0.25">
      <c r="B39" s="3" t="s">
        <v>29</v>
      </c>
      <c r="C39" s="41">
        <v>7.5050171602199613</v>
      </c>
      <c r="D39" s="41">
        <v>7.2983909242873457</v>
      </c>
      <c r="E39" s="41">
        <v>4.5650912285032303</v>
      </c>
      <c r="F39" s="41">
        <v>7.6810735747432037</v>
      </c>
      <c r="G39" s="41">
        <v>8.6267720506706844</v>
      </c>
      <c r="H39" s="41">
        <v>2.34149477110507</v>
      </c>
      <c r="I39" s="41">
        <v>5.9523854378941587</v>
      </c>
      <c r="J39" s="41">
        <v>8.604014162505603</v>
      </c>
      <c r="K39" s="41">
        <v>2.3385864612541152</v>
      </c>
      <c r="L39" s="41">
        <v>5.9492910679972457</v>
      </c>
    </row>
    <row r="40" spans="2:12" x14ac:dyDescent="0.25">
      <c r="B40" s="2" t="s">
        <v>55</v>
      </c>
      <c r="C40" s="40">
        <f>SUM(C41:C41)</f>
        <v>90.150236805019645</v>
      </c>
      <c r="D40" s="40">
        <f>SUM(D41:D41)</f>
        <v>86.98061671290192</v>
      </c>
      <c r="E40" s="40">
        <f>SUM(E41:E41)</f>
        <v>55.397992902086237</v>
      </c>
      <c r="F40" s="40">
        <f>SUM(F41:F41)</f>
        <v>87.932121207011221</v>
      </c>
      <c r="G40" s="40">
        <f>SUM(G41:G41)</f>
        <v>100.10463053995881</v>
      </c>
      <c r="H40" s="40">
        <f>SUM(H41:H41)</f>
        <v>34.745638631727623</v>
      </c>
      <c r="I40" s="40">
        <f>SUM(I41:I41)</f>
        <v>68.815020341995648</v>
      </c>
      <c r="J40" s="40">
        <f>SUM(J41:J41)</f>
        <v>99.873490272791358</v>
      </c>
      <c r="K40" s="40">
        <f>SUM(K41:K41)</f>
        <v>34.738197640530103</v>
      </c>
      <c r="L40" s="40">
        <f>SUM(L41:L41)</f>
        <v>68.803368353652459</v>
      </c>
    </row>
    <row r="41" spans="2:12" x14ac:dyDescent="0.25">
      <c r="B41" s="3" t="s">
        <v>56</v>
      </c>
      <c r="C41" s="41">
        <v>90.150236805019645</v>
      </c>
      <c r="D41" s="41">
        <v>86.98061671290192</v>
      </c>
      <c r="E41" s="41">
        <v>55.397992902086237</v>
      </c>
      <c r="F41" s="41">
        <v>87.932121207011221</v>
      </c>
      <c r="G41" s="41">
        <v>100.10463053995881</v>
      </c>
      <c r="H41" s="41">
        <v>34.745638631727623</v>
      </c>
      <c r="I41" s="41">
        <v>68.815020341995648</v>
      </c>
      <c r="J41" s="41">
        <v>99.873490272791358</v>
      </c>
      <c r="K41" s="41">
        <v>34.738197640530103</v>
      </c>
      <c r="L41" s="41">
        <v>68.803368353652459</v>
      </c>
    </row>
    <row r="42" spans="2:12" x14ac:dyDescent="0.25">
      <c r="B42" s="1" t="s">
        <v>157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5">
      <c r="B43" s="2" t="s">
        <v>37</v>
      </c>
      <c r="C43" s="40">
        <f>SUM(C44:C47)</f>
        <v>3.4866540212226478</v>
      </c>
      <c r="D43" s="40">
        <f>SUM(D44:D47)</f>
        <v>3.358196826602291</v>
      </c>
      <c r="E43" s="40">
        <f>SUM(E44:E47)</f>
        <v>2.17826802419069</v>
      </c>
      <c r="F43" s="40">
        <f>SUM(F44:F47)</f>
        <v>3.431583751232421</v>
      </c>
      <c r="G43" s="40">
        <f>SUM(G44:G47)</f>
        <v>3.8648662669234861</v>
      </c>
      <c r="H43" s="40">
        <f>SUM(H44:H47)</f>
        <v>1.374474602098815</v>
      </c>
      <c r="I43" s="40">
        <f>SUM(I44:I47)</f>
        <v>2.7298033490762399</v>
      </c>
      <c r="J43" s="40">
        <f>SUM(J44:J47)</f>
        <v>3.8549140563654345</v>
      </c>
      <c r="K43" s="40">
        <f>SUM(K44:K47)</f>
        <v>1.3727978261305198</v>
      </c>
      <c r="L43" s="40">
        <f>SUM(L44:L47)</f>
        <v>2.7280437822856367</v>
      </c>
    </row>
    <row r="44" spans="2:12" x14ac:dyDescent="0.25">
      <c r="B44" s="3" t="s">
        <v>38</v>
      </c>
      <c r="C44" s="41">
        <v>7.9558406090634623E-2</v>
      </c>
      <c r="D44" s="41">
        <v>7.8191832297833164E-2</v>
      </c>
      <c r="E44" s="41">
        <v>4.6903122742157868E-2</v>
      </c>
      <c r="F44" s="41">
        <v>8.3626589253365344E-2</v>
      </c>
      <c r="G44" s="41">
        <v>9.8481731525673299E-2</v>
      </c>
      <c r="H44" s="41">
        <v>2.672433096198561E-2</v>
      </c>
      <c r="I44" s="41">
        <v>0.1004840008679399</v>
      </c>
      <c r="J44" s="41">
        <v>9.807997919593095E-2</v>
      </c>
      <c r="K44" s="41">
        <v>2.666111888703657E-2</v>
      </c>
      <c r="L44" s="41">
        <v>0.1001893480484702</v>
      </c>
    </row>
    <row r="45" spans="2:12" x14ac:dyDescent="0.25">
      <c r="B45" s="3" t="s">
        <v>39</v>
      </c>
      <c r="C45" s="41">
        <v>5.432733320765798E-2</v>
      </c>
      <c r="D45" s="41">
        <v>5.3557400990190858E-2</v>
      </c>
      <c r="E45" s="41">
        <v>6.3015875295570789E-2</v>
      </c>
      <c r="F45" s="41">
        <v>6.9585805571960216E-2</v>
      </c>
      <c r="G45" s="41">
        <v>5.8655828826104622E-2</v>
      </c>
      <c r="H45" s="41">
        <v>6.7036915778456746E-2</v>
      </c>
      <c r="I45" s="41">
        <v>7.5589974568438981E-2</v>
      </c>
      <c r="J45" s="41">
        <v>5.8685863830316647E-2</v>
      </c>
      <c r="K45" s="41">
        <v>6.7131549911341695E-2</v>
      </c>
      <c r="L45" s="41">
        <v>7.5768405016358883E-2</v>
      </c>
    </row>
    <row r="46" spans="2:12" x14ac:dyDescent="0.25">
      <c r="B46" s="3" t="s">
        <v>40</v>
      </c>
      <c r="C46" s="41">
        <v>3.0489052829997099</v>
      </c>
      <c r="D46" s="41">
        <v>2.9331651313680212</v>
      </c>
      <c r="E46" s="41">
        <v>1.871307006695462</v>
      </c>
      <c r="F46" s="41">
        <v>2.9766545047049688</v>
      </c>
      <c r="G46" s="41">
        <v>3.3712598477993341</v>
      </c>
      <c r="H46" s="41">
        <v>1.147886200471276</v>
      </c>
      <c r="I46" s="41">
        <v>2.3135114353011712</v>
      </c>
      <c r="J46" s="41">
        <v>3.3623858672332001</v>
      </c>
      <c r="K46" s="41">
        <v>1.1461576281805681</v>
      </c>
      <c r="L46" s="41">
        <v>2.311834279753826</v>
      </c>
    </row>
    <row r="47" spans="2:12" x14ac:dyDescent="0.25">
      <c r="B47" s="3" t="s">
        <v>41</v>
      </c>
      <c r="C47" s="41">
        <v>0.3038629989246453</v>
      </c>
      <c r="D47" s="41">
        <v>0.2932824619462458</v>
      </c>
      <c r="E47" s="41">
        <v>0.19704201945749919</v>
      </c>
      <c r="F47" s="41">
        <v>0.30171685170212659</v>
      </c>
      <c r="G47" s="41">
        <v>0.3364688587723742</v>
      </c>
      <c r="H47" s="41">
        <v>0.13282715488709679</v>
      </c>
      <c r="I47" s="41">
        <v>0.24021793833868971</v>
      </c>
      <c r="J47" s="41">
        <v>0.33576234610598688</v>
      </c>
      <c r="K47" s="41">
        <v>0.1328475291515735</v>
      </c>
      <c r="L47" s="41">
        <v>0.24025174946698169</v>
      </c>
    </row>
    <row r="48" spans="2:12" x14ac:dyDescent="0.25">
      <c r="B48" s="2" t="s">
        <v>151</v>
      </c>
      <c r="C48" s="40">
        <f>SUM(C49:C55)</f>
        <v>16.06609129126193</v>
      </c>
      <c r="D48" s="40">
        <f>SUM(D49:D55)</f>
        <v>15.968371752845773</v>
      </c>
      <c r="E48" s="40">
        <f>SUM(E49:E55)</f>
        <v>16.250268870488167</v>
      </c>
      <c r="F48" s="40">
        <f>SUM(F49:F55)</f>
        <v>21.432821746528557</v>
      </c>
      <c r="G48" s="40">
        <f>SUM(G49:G55)</f>
        <v>20.344212993734704</v>
      </c>
      <c r="H48" s="40">
        <f>SUM(H49:H55)</f>
        <v>18.521871419896801</v>
      </c>
      <c r="I48" s="40">
        <f>SUM(I49:I55)</f>
        <v>39.848601726861673</v>
      </c>
      <c r="J48" s="40">
        <f>SUM(J49:J55)</f>
        <v>20.291383722576455</v>
      </c>
      <c r="K48" s="40">
        <f>SUM(K49:K55)</f>
        <v>18.475047679892917</v>
      </c>
      <c r="L48" s="40">
        <f>SUM(L49:L55)</f>
        <v>39.812275405865471</v>
      </c>
    </row>
    <row r="49" spans="2:12" x14ac:dyDescent="0.25">
      <c r="B49" s="3" t="s">
        <v>45</v>
      </c>
      <c r="C49" s="41">
        <v>14.83431041031602</v>
      </c>
      <c r="D49" s="41">
        <v>14.752753876459071</v>
      </c>
      <c r="E49" s="41">
        <v>15.20659402095453</v>
      </c>
      <c r="F49" s="41">
        <v>19.95771196845104</v>
      </c>
      <c r="G49" s="41">
        <v>18.84262920989611</v>
      </c>
      <c r="H49" s="41">
        <v>17.535966361696261</v>
      </c>
      <c r="I49" s="41">
        <v>37.744208557054591</v>
      </c>
      <c r="J49" s="41">
        <v>18.793937098703271</v>
      </c>
      <c r="K49" s="41">
        <v>17.490630644301021</v>
      </c>
      <c r="L49" s="41">
        <v>37.709663585137911</v>
      </c>
    </row>
    <row r="50" spans="2:12" x14ac:dyDescent="0.25">
      <c r="B50" s="3" t="s">
        <v>46</v>
      </c>
      <c r="C50" s="41">
        <v>0.36960632767856821</v>
      </c>
      <c r="D50" s="41">
        <v>0.35983239389192712</v>
      </c>
      <c r="E50" s="41">
        <v>0.28141990954991958</v>
      </c>
      <c r="F50" s="41">
        <v>0.39640628110560328</v>
      </c>
      <c r="G50" s="41">
        <v>0.41627279107280402</v>
      </c>
      <c r="H50" s="41">
        <v>0.22446627480995959</v>
      </c>
      <c r="I50" s="41">
        <v>0.38752232846632229</v>
      </c>
      <c r="J50" s="41">
        <v>0.41545979456134502</v>
      </c>
      <c r="K50" s="41">
        <v>0.2245983097272447</v>
      </c>
      <c r="L50" s="41">
        <v>0.38745876601948048</v>
      </c>
    </row>
    <row r="51" spans="2:12" x14ac:dyDescent="0.25">
      <c r="B51" s="3" t="s">
        <v>47</v>
      </c>
      <c r="C51" s="41">
        <v>6.4965390674631487E-2</v>
      </c>
      <c r="D51" s="41">
        <v>6.3628242731273502E-2</v>
      </c>
      <c r="E51" s="41">
        <v>5.7345101205605591E-2</v>
      </c>
      <c r="F51" s="41">
        <v>7.6349297753402642E-2</v>
      </c>
      <c r="G51" s="41">
        <v>7.625118779928429E-2</v>
      </c>
      <c r="H51" s="41">
        <v>5.4510279871790343E-2</v>
      </c>
      <c r="I51" s="41">
        <v>0.1010729753010452</v>
      </c>
      <c r="J51" s="41">
        <v>7.6111271885121609E-2</v>
      </c>
      <c r="K51" s="41">
        <v>5.4482520731023609E-2</v>
      </c>
      <c r="L51" s="41">
        <v>0.10095359955705489</v>
      </c>
    </row>
    <row r="52" spans="2:12" x14ac:dyDescent="0.25">
      <c r="B52" s="3" t="s">
        <v>48</v>
      </c>
      <c r="C52" s="41">
        <v>0.13774536223179079</v>
      </c>
      <c r="D52" s="41">
        <v>0.133229107565314</v>
      </c>
      <c r="E52" s="41">
        <v>8.3882174406632301E-2</v>
      </c>
      <c r="F52" s="41">
        <v>0.13660149480581071</v>
      </c>
      <c r="G52" s="41">
        <v>0.1583155834599865</v>
      </c>
      <c r="H52" s="41">
        <v>5.3546830831673997E-2</v>
      </c>
      <c r="I52" s="41">
        <v>0.14078242708595731</v>
      </c>
      <c r="J52" s="41">
        <v>0.15785874965542199</v>
      </c>
      <c r="K52" s="41">
        <v>5.3471627667635177E-2</v>
      </c>
      <c r="L52" s="41">
        <v>0.14050129457930879</v>
      </c>
    </row>
    <row r="53" spans="2:12" x14ac:dyDescent="0.25">
      <c r="B53" s="3" t="s">
        <v>49</v>
      </c>
      <c r="C53" s="41">
        <v>3.0096057950557219E-2</v>
      </c>
      <c r="D53" s="41">
        <v>2.9061604212342669E-2</v>
      </c>
      <c r="E53" s="41">
        <v>1.761229722597274E-2</v>
      </c>
      <c r="F53" s="41">
        <v>2.9295146398013651E-2</v>
      </c>
      <c r="G53" s="41">
        <v>3.4440133432691977E-2</v>
      </c>
      <c r="H53" s="41">
        <v>1.054258547316576E-2</v>
      </c>
      <c r="I53" s="41">
        <v>2.9107677174536158E-2</v>
      </c>
      <c r="J53" s="41">
        <v>3.4338843082942543E-2</v>
      </c>
      <c r="K53" s="41">
        <v>1.052608581012955E-2</v>
      </c>
      <c r="L53" s="41">
        <v>2.9047052022845871E-2</v>
      </c>
    </row>
    <row r="54" spans="2:12" x14ac:dyDescent="0.25">
      <c r="B54" s="3" t="s">
        <v>50</v>
      </c>
      <c r="C54" s="41">
        <v>0.17741268053966169</v>
      </c>
      <c r="D54" s="41">
        <v>0.1731431106577109</v>
      </c>
      <c r="E54" s="41">
        <v>0.14178745470085949</v>
      </c>
      <c r="F54" s="41">
        <v>0.19875723977001389</v>
      </c>
      <c r="G54" s="41">
        <v>0.20714097841489659</v>
      </c>
      <c r="H54" s="41">
        <v>0.1244370208537553</v>
      </c>
      <c r="I54" s="41">
        <v>0.24779817600293549</v>
      </c>
      <c r="J54" s="41">
        <v>0.20669177273278519</v>
      </c>
      <c r="K54" s="41">
        <v>0.12435411496088571</v>
      </c>
      <c r="L54" s="41">
        <v>0.2474577563127244</v>
      </c>
    </row>
    <row r="55" spans="2:12" x14ac:dyDescent="0.25">
      <c r="B55" s="3" t="s">
        <v>51</v>
      </c>
      <c r="C55" s="41">
        <v>0.45195506187070089</v>
      </c>
      <c r="D55" s="41">
        <v>0.45672341732813471</v>
      </c>
      <c r="E55" s="41">
        <v>0.46162791244464779</v>
      </c>
      <c r="F55" s="41">
        <v>0.63770031824467566</v>
      </c>
      <c r="G55" s="41">
        <v>0.60916310965893072</v>
      </c>
      <c r="H55" s="41">
        <v>0.51840206636019515</v>
      </c>
      <c r="I55" s="41">
        <v>1.19810958577628</v>
      </c>
      <c r="J55" s="41">
        <v>0.60698619195556758</v>
      </c>
      <c r="K55" s="41">
        <v>0.51698437669497466</v>
      </c>
      <c r="L55" s="41">
        <v>1.197193352236146</v>
      </c>
    </row>
    <row r="56" spans="2:12" x14ac:dyDescent="0.25">
      <c r="B56" s="2" t="s">
        <v>213</v>
      </c>
      <c r="C56" s="40">
        <f>SUM(C57:C59)</f>
        <v>47.74949542186112</v>
      </c>
      <c r="D56" s="40">
        <f>SUM(D57:D59)</f>
        <v>44.248118181524354</v>
      </c>
      <c r="E56" s="40">
        <f>SUM(E57:E59)</f>
        <v>50.231721237014035</v>
      </c>
      <c r="F56" s="40">
        <f>SUM(F57:F59)</f>
        <v>42.048240894994429</v>
      </c>
      <c r="G56" s="40">
        <f>SUM(G57:G59)</f>
        <v>48.672748174890998</v>
      </c>
      <c r="H56" s="40">
        <f>SUM(H57:H59)</f>
        <v>60.267277895639381</v>
      </c>
      <c r="I56" s="40">
        <f>SUM(I57:I59)</f>
        <v>44.911943068467707</v>
      </c>
      <c r="J56" s="40">
        <f>SUM(J57:J59)</f>
        <v>48.770228661556139</v>
      </c>
      <c r="K56" s="40">
        <f>SUM(K57:K59)</f>
        <v>60.360087103441394</v>
      </c>
      <c r="L56" s="40">
        <f>SUM(L57:L59)</f>
        <v>45.017839435456807</v>
      </c>
    </row>
    <row r="57" spans="2:12" x14ac:dyDescent="0.25">
      <c r="B57" s="3" t="s">
        <v>57</v>
      </c>
      <c r="C57" s="41">
        <v>14.27809661033506</v>
      </c>
      <c r="D57" s="41">
        <v>13.36590078810536</v>
      </c>
      <c r="E57" s="41">
        <v>14.48136443210813</v>
      </c>
      <c r="F57" s="41">
        <v>12.97740947620723</v>
      </c>
      <c r="G57" s="41">
        <v>14.585464364267111</v>
      </c>
      <c r="H57" s="41">
        <v>19.05922944220816</v>
      </c>
      <c r="I57" s="41">
        <v>12.97975141527689</v>
      </c>
      <c r="J57" s="41">
        <v>14.5920873091603</v>
      </c>
      <c r="K57" s="41">
        <v>19.01304232852479</v>
      </c>
      <c r="L57" s="41">
        <v>13.0000005999448</v>
      </c>
    </row>
    <row r="58" spans="2:12" x14ac:dyDescent="0.25">
      <c r="B58" s="3" t="s">
        <v>58</v>
      </c>
      <c r="C58" s="41">
        <v>28.612952539416469</v>
      </c>
      <c r="D58" s="41">
        <v>27.23562152005535</v>
      </c>
      <c r="E58" s="41">
        <v>30.298573803167571</v>
      </c>
      <c r="F58" s="41">
        <v>26.00147074278318</v>
      </c>
      <c r="G58" s="41">
        <v>28.808868536935979</v>
      </c>
      <c r="H58" s="41">
        <v>32.354155743946727</v>
      </c>
      <c r="I58" s="41">
        <v>27.605249871770379</v>
      </c>
      <c r="J58" s="41">
        <v>28.792171240926649</v>
      </c>
      <c r="K58" s="41">
        <v>32.351616512771209</v>
      </c>
      <c r="L58" s="41">
        <v>27.606677323842419</v>
      </c>
    </row>
    <row r="59" spans="2:12" x14ac:dyDescent="0.25">
      <c r="B59" s="3" t="s">
        <v>59</v>
      </c>
      <c r="C59" s="41">
        <v>4.8584462721095871</v>
      </c>
      <c r="D59" s="41">
        <v>3.6465958733636432</v>
      </c>
      <c r="E59" s="41">
        <v>5.4517830017383337</v>
      </c>
      <c r="F59" s="41">
        <v>3.069360676004016</v>
      </c>
      <c r="G59" s="41">
        <v>5.2784152736879086</v>
      </c>
      <c r="H59" s="41">
        <v>8.8538927094844961</v>
      </c>
      <c r="I59" s="41">
        <v>4.3269417814204338</v>
      </c>
      <c r="J59" s="41">
        <v>5.3859701114691907</v>
      </c>
      <c r="K59" s="41">
        <v>8.9954282621453956</v>
      </c>
      <c r="L59" s="41">
        <v>4.4111615116695937</v>
      </c>
    </row>
    <row r="60" spans="2:12" x14ac:dyDescent="0.25">
      <c r="B60" s="2" t="s">
        <v>60</v>
      </c>
      <c r="C60" s="38">
        <f>SUM(C61:C61)</f>
        <v>424555</v>
      </c>
      <c r="D60" s="38">
        <f>SUM(D61:D61)</f>
        <v>356474</v>
      </c>
      <c r="E60" s="38">
        <f>SUM(E61:E61)</f>
        <v>602080</v>
      </c>
      <c r="F60" s="38">
        <f>SUM(F61:F61)</f>
        <v>397537</v>
      </c>
      <c r="G60" s="38">
        <f>SUM(G61:G61)</f>
        <v>557519</v>
      </c>
      <c r="H60" s="38">
        <f>SUM(H61:H61)</f>
        <v>1078470</v>
      </c>
      <c r="I60" s="38">
        <f>SUM(I61:I61)</f>
        <v>766722</v>
      </c>
      <c r="J60" s="38">
        <f>SUM(J61:J61)</f>
        <v>562068</v>
      </c>
      <c r="K60" s="38">
        <f>SUM(K61:K61)</f>
        <v>1087020</v>
      </c>
      <c r="L60" s="38">
        <f>SUM(L61:L61)</f>
        <v>773034</v>
      </c>
    </row>
    <row r="61" spans="2:12" x14ac:dyDescent="0.25">
      <c r="B61" s="3" t="s">
        <v>20</v>
      </c>
      <c r="C61" s="39">
        <v>424555</v>
      </c>
      <c r="D61" s="39">
        <v>356474</v>
      </c>
      <c r="E61" s="39">
        <v>602080</v>
      </c>
      <c r="F61" s="39">
        <v>397537</v>
      </c>
      <c r="G61" s="39">
        <v>557519</v>
      </c>
      <c r="H61" s="39">
        <v>1078470</v>
      </c>
      <c r="I61" s="39">
        <v>766722</v>
      </c>
      <c r="J61" s="39">
        <v>562068</v>
      </c>
      <c r="K61" s="39">
        <v>1087020</v>
      </c>
      <c r="L61" s="39">
        <v>773034</v>
      </c>
    </row>
    <row r="62" spans="2:12" x14ac:dyDescent="0.25">
      <c r="B62" s="2" t="s">
        <v>214</v>
      </c>
      <c r="C62" s="40">
        <f>SUM(C63:C65)</f>
        <v>0.18096946725607604</v>
      </c>
      <c r="D62" s="40">
        <f>SUM(D63:D65)</f>
        <v>0.16793200135945802</v>
      </c>
      <c r="E62" s="40">
        <f>SUM(E63:E65)</f>
        <v>0.18944668074803023</v>
      </c>
      <c r="F62" s="40">
        <f>SUM(F63:F65)</f>
        <v>0.16005941214492278</v>
      </c>
      <c r="G62" s="40">
        <f>SUM(G63:G65)</f>
        <v>0.18452259620135419</v>
      </c>
      <c r="H62" s="40">
        <f>SUM(H63:H65)</f>
        <v>0.23020344869548826</v>
      </c>
      <c r="I62" s="40">
        <f>SUM(I63:I65)</f>
        <v>0.16943867022671147</v>
      </c>
      <c r="J62" s="40">
        <f>SUM(J63:J65)</f>
        <v>0.18485316121138307</v>
      </c>
      <c r="K62" s="40">
        <f>SUM(K63:K65)</f>
        <v>0.23042756060812467</v>
      </c>
      <c r="L62" s="40">
        <f>SUM(L63:L65)</f>
        <v>0.16982030871122167</v>
      </c>
    </row>
    <row r="63" spans="2:12" x14ac:dyDescent="0.25">
      <c r="B63" s="3" t="s">
        <v>57</v>
      </c>
      <c r="C63" s="41">
        <v>7.139048305167528E-2</v>
      </c>
      <c r="D63" s="41">
        <v>6.6829503940526766E-2</v>
      </c>
      <c r="E63" s="41">
        <v>7.240682216054066E-2</v>
      </c>
      <c r="F63" s="41">
        <v>6.4887047381036136E-2</v>
      </c>
      <c r="G63" s="41">
        <v>7.2927321821335531E-2</v>
      </c>
      <c r="H63" s="41">
        <v>9.5296147211040794E-2</v>
      </c>
      <c r="I63" s="41">
        <v>6.4898757076384428E-2</v>
      </c>
      <c r="J63" s="41">
        <v>7.2960436545801491E-2</v>
      </c>
      <c r="K63" s="41">
        <v>9.5065211642623923E-2</v>
      </c>
      <c r="L63" s="41">
        <v>6.5000002999723999E-2</v>
      </c>
    </row>
    <row r="64" spans="2:12" x14ac:dyDescent="0.25">
      <c r="B64" s="3" t="s">
        <v>58</v>
      </c>
      <c r="C64" s="41">
        <v>9.367335652785154E-2</v>
      </c>
      <c r="D64" s="41">
        <v>8.9164237119228829E-2</v>
      </c>
      <c r="E64" s="41">
        <v>9.9191759474655736E-2</v>
      </c>
      <c r="F64" s="41">
        <v>8.5123862550778265E-2</v>
      </c>
      <c r="G64" s="41">
        <v>9.4314748186397512E-2</v>
      </c>
      <c r="H64" s="41">
        <v>0.1059213432093494</v>
      </c>
      <c r="I64" s="41">
        <v>9.0374329937343484E-2</v>
      </c>
      <c r="J64" s="41">
        <v>9.426008441970031E-2</v>
      </c>
      <c r="K64" s="41">
        <v>0.1059130302501438</v>
      </c>
      <c r="L64" s="41">
        <v>9.0379003143531714E-2</v>
      </c>
    </row>
    <row r="65" spans="2:12" x14ac:dyDescent="0.25">
      <c r="B65" s="3" t="s">
        <v>59</v>
      </c>
      <c r="C65" s="41">
        <v>1.5905627676549239E-2</v>
      </c>
      <c r="D65" s="41">
        <v>1.1938260299702399E-2</v>
      </c>
      <c r="E65" s="41">
        <v>1.7848099112833828E-2</v>
      </c>
      <c r="F65" s="41">
        <v>1.0048502213108389E-2</v>
      </c>
      <c r="G65" s="41">
        <v>1.728052619362113E-2</v>
      </c>
      <c r="H65" s="41">
        <v>2.8985958275098051E-2</v>
      </c>
      <c r="I65" s="41">
        <v>1.416558321298356E-2</v>
      </c>
      <c r="J65" s="41">
        <v>1.7632640245881279E-2</v>
      </c>
      <c r="K65" s="41">
        <v>2.9449318715356949E-2</v>
      </c>
      <c r="L65" s="41">
        <v>1.4441302567965931E-2</v>
      </c>
    </row>
    <row r="66" spans="2:12" x14ac:dyDescent="0.25">
      <c r="B66" s="2" t="s">
        <v>61</v>
      </c>
      <c r="C66" s="40">
        <f>SUM(C67:C69)</f>
        <v>375.59175462142861</v>
      </c>
      <c r="D66" s="40">
        <f>SUM(D67:D69)</f>
        <v>350.79928265571419</v>
      </c>
      <c r="E66" s="40">
        <f>SUM(E67:E69)</f>
        <v>541.99899175857149</v>
      </c>
      <c r="F66" s="40">
        <f>SUM(F67:F69)</f>
        <v>430.36268479142848</v>
      </c>
      <c r="G66" s="40">
        <f>SUM(G67:G69)</f>
        <v>450.003987502857</v>
      </c>
      <c r="H66" s="40">
        <f>SUM(H67:H69)</f>
        <v>783.98766789999968</v>
      </c>
      <c r="I66" s="40">
        <f>SUM(I67:I69)</f>
        <v>656.85067473857134</v>
      </c>
      <c r="J66" s="40">
        <f>SUM(J67:J69)</f>
        <v>453.6490641342856</v>
      </c>
      <c r="K66" s="40">
        <f>SUM(K67:K69)</f>
        <v>789.82519572428566</v>
      </c>
      <c r="L66" s="40">
        <f>SUM(L67:L69)</f>
        <v>662.19234187714278</v>
      </c>
    </row>
    <row r="67" spans="2:12" x14ac:dyDescent="0.25">
      <c r="B67" s="3" t="s">
        <v>57</v>
      </c>
      <c r="C67" s="41">
        <v>27.128200799999991</v>
      </c>
      <c r="D67" s="41">
        <v>65.570313119999994</v>
      </c>
      <c r="E67" s="41">
        <v>91.445860080000003</v>
      </c>
      <c r="F67" s="41">
        <v>86.860848719999979</v>
      </c>
      <c r="G67" s="41">
        <v>28.384731359999989</v>
      </c>
      <c r="H67" s="41">
        <v>48.443270399999982</v>
      </c>
      <c r="I67" s="41">
        <v>50.187418559999983</v>
      </c>
      <c r="J67" s="41">
        <v>28.38289391999999</v>
      </c>
      <c r="K67" s="41">
        <v>48.373955759999973</v>
      </c>
      <c r="L67" s="41">
        <v>50.271293519999993</v>
      </c>
    </row>
    <row r="68" spans="2:12" x14ac:dyDescent="0.25">
      <c r="B68" s="3" t="s">
        <v>58</v>
      </c>
      <c r="C68" s="41">
        <v>205.96200703571429</v>
      </c>
      <c r="D68" s="41">
        <v>175.70182064285709</v>
      </c>
      <c r="E68" s="41">
        <v>281.20947132142862</v>
      </c>
      <c r="F68" s="41">
        <v>209.30125935714281</v>
      </c>
      <c r="G68" s="41">
        <v>246.49753621428559</v>
      </c>
      <c r="H68" s="41">
        <v>427.52345389285699</v>
      </c>
      <c r="I68" s="41">
        <v>366.62920800000001</v>
      </c>
      <c r="J68" s="41">
        <v>246.23480789285711</v>
      </c>
      <c r="K68" s="41">
        <v>427.69984164285711</v>
      </c>
      <c r="L68" s="41">
        <v>366.76800874999998</v>
      </c>
    </row>
    <row r="69" spans="2:12" x14ac:dyDescent="0.25">
      <c r="B69" s="3" t="s">
        <v>59</v>
      </c>
      <c r="C69" s="41">
        <v>142.50154678571431</v>
      </c>
      <c r="D69" s="41">
        <v>109.5271488928571</v>
      </c>
      <c r="E69" s="41">
        <v>169.34366035714291</v>
      </c>
      <c r="F69" s="41">
        <v>134.20057671428569</v>
      </c>
      <c r="G69" s="41">
        <v>175.12171992857139</v>
      </c>
      <c r="H69" s="41">
        <v>308.02094360714278</v>
      </c>
      <c r="I69" s="41">
        <v>240.0340481785714</v>
      </c>
      <c r="J69" s="41">
        <v>179.0313623214285</v>
      </c>
      <c r="K69" s="41">
        <v>313.75139832142861</v>
      </c>
      <c r="L69" s="41">
        <v>245.1530396071428</v>
      </c>
    </row>
    <row r="70" spans="2:12" x14ac:dyDescent="0.25">
      <c r="B70" s="2" t="s">
        <v>62</v>
      </c>
      <c r="C70" s="38">
        <f>SUM(C71:C73)</f>
        <v>154468617.22669971</v>
      </c>
      <c r="D70" s="38">
        <f>SUM(D71:D73)</f>
        <v>148963108.35339996</v>
      </c>
      <c r="E70" s="38">
        <f>SUM(E71:E73)</f>
        <v>102758177.54169998</v>
      </c>
      <c r="F70" s="38">
        <f>SUM(F71:F73)</f>
        <v>154676613.96499971</v>
      </c>
      <c r="G70" s="38">
        <f>SUM(G71:G73)</f>
        <v>169781254.63080007</v>
      </c>
      <c r="H70" s="38">
        <f>SUM(H71:H73)</f>
        <v>70055270.690200001</v>
      </c>
      <c r="I70" s="38">
        <f>SUM(I71:I73)</f>
        <v>122833877.63720004</v>
      </c>
      <c r="J70" s="38">
        <f>SUM(J71:J73)</f>
        <v>169391457.04233783</v>
      </c>
      <c r="K70" s="38">
        <f>SUM(K71:K73)</f>
        <v>70015662.390600681</v>
      </c>
      <c r="L70" s="38">
        <f>SUM(L71:L73)</f>
        <v>122806791.5664032</v>
      </c>
    </row>
    <row r="71" spans="2:12" x14ac:dyDescent="0.25">
      <c r="B71" s="3" t="s">
        <v>63</v>
      </c>
      <c r="C71" s="39">
        <v>125766473.8332997</v>
      </c>
      <c r="D71" s="39">
        <v>120633917.919</v>
      </c>
      <c r="E71" s="39">
        <v>69239913.82130003</v>
      </c>
      <c r="F71" s="39">
        <v>118917666.1955997</v>
      </c>
      <c r="G71" s="39">
        <v>140082523.59240001</v>
      </c>
      <c r="H71" s="39">
        <v>35450792.65299999</v>
      </c>
      <c r="I71" s="39">
        <v>89808703.080200031</v>
      </c>
      <c r="J71" s="39">
        <v>139713792.1246002</v>
      </c>
      <c r="K71" s="39">
        <v>35397408.216599889</v>
      </c>
      <c r="L71" s="39">
        <v>89743597.214600027</v>
      </c>
    </row>
    <row r="72" spans="2:12" x14ac:dyDescent="0.25">
      <c r="B72" s="3" t="s">
        <v>64</v>
      </c>
      <c r="C72" s="39">
        <v>14351071.696699999</v>
      </c>
      <c r="D72" s="39">
        <v>14164595.217199991</v>
      </c>
      <c r="E72" s="39">
        <v>16759131.860199969</v>
      </c>
      <c r="F72" s="39">
        <v>17879473.884700011</v>
      </c>
      <c r="G72" s="39">
        <v>14849365.51920004</v>
      </c>
      <c r="H72" s="39">
        <v>17302239.018600009</v>
      </c>
      <c r="I72" s="39">
        <v>16512587.278500009</v>
      </c>
      <c r="J72" s="39">
        <v>14810278.35683764</v>
      </c>
      <c r="K72" s="39">
        <v>17276184.02210081</v>
      </c>
      <c r="L72" s="39">
        <v>16500616.65370319</v>
      </c>
    </row>
    <row r="73" spans="2:12" x14ac:dyDescent="0.25">
      <c r="B73" s="3" t="s">
        <v>65</v>
      </c>
      <c r="C73" s="39">
        <v>14351071.696699999</v>
      </c>
      <c r="D73" s="39">
        <v>14164595.217199991</v>
      </c>
      <c r="E73" s="39">
        <v>16759131.860199969</v>
      </c>
      <c r="F73" s="39">
        <v>17879473.884700011</v>
      </c>
      <c r="G73" s="39">
        <v>14849365.51920004</v>
      </c>
      <c r="H73" s="39">
        <v>17302239.018600009</v>
      </c>
      <c r="I73" s="39">
        <v>16512587.278500009</v>
      </c>
      <c r="J73" s="39">
        <v>14867386.56090001</v>
      </c>
      <c r="K73" s="39">
        <v>17342070.151899971</v>
      </c>
      <c r="L73" s="39">
        <v>16562577.69809998</v>
      </c>
    </row>
    <row r="74" spans="2:12" x14ac:dyDescent="0.25">
      <c r="B74" s="1" t="s">
        <v>152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25">
      <c r="B75" s="2" t="s">
        <v>21</v>
      </c>
      <c r="C75" s="38">
        <f>SUM(C76:C80)</f>
        <v>4919009.7093699938</v>
      </c>
      <c r="D75" s="38">
        <f>SUM(D76:D80)</f>
        <v>4796604.5352033312</v>
      </c>
      <c r="E75" s="38">
        <f>SUM(E76:E80)</f>
        <v>3220788.715803334</v>
      </c>
      <c r="F75" s="38">
        <f>SUM(F76:F80)</f>
        <v>5486609.3771475097</v>
      </c>
      <c r="G75" s="38">
        <f>SUM(G76:G80)</f>
        <v>6057512.7161549982</v>
      </c>
      <c r="H75" s="38">
        <f>SUM(H76:H80)</f>
        <v>2170569.9135941616</v>
      </c>
      <c r="I75" s="38">
        <f>SUM(I76:I80)</f>
        <v>6712220.6016716706</v>
      </c>
      <c r="J75" s="38">
        <f>SUM(J76:J80)</f>
        <v>6035931.934222986</v>
      </c>
      <c r="K75" s="38">
        <f>SUM(K76:K80)</f>
        <v>2166204.1202314817</v>
      </c>
      <c r="L75" s="38">
        <f>SUM(L76:L80)</f>
        <v>6692095.0745085469</v>
      </c>
    </row>
    <row r="76" spans="2:12" x14ac:dyDescent="0.25">
      <c r="B76" s="3" t="s">
        <v>216</v>
      </c>
      <c r="C76" s="39">
        <v>2565989.338721667</v>
      </c>
      <c r="D76" s="39">
        <v>2543574.640658333</v>
      </c>
      <c r="E76" s="39">
        <v>1481672.128681666</v>
      </c>
      <c r="F76" s="39">
        <v>2751062.343151676</v>
      </c>
      <c r="G76" s="39">
        <v>3249119.5008399999</v>
      </c>
      <c r="H76" s="39">
        <v>678591.99821833195</v>
      </c>
      <c r="I76" s="39">
        <v>3263895.002773338</v>
      </c>
      <c r="J76" s="39">
        <v>3233440.7815216589</v>
      </c>
      <c r="K76" s="39">
        <v>676444.03496833181</v>
      </c>
      <c r="L76" s="39">
        <v>3250218.5183650032</v>
      </c>
    </row>
    <row r="77" spans="2:12" x14ac:dyDescent="0.25">
      <c r="B77" s="3" t="s">
        <v>217</v>
      </c>
      <c r="C77" s="39">
        <v>899803.86872666399</v>
      </c>
      <c r="D77" s="39">
        <v>859007.30096666433</v>
      </c>
      <c r="E77" s="39">
        <v>491988.34094666812</v>
      </c>
      <c r="F77" s="39">
        <v>949636.4826133335</v>
      </c>
      <c r="G77" s="39">
        <v>1129768.7777999991</v>
      </c>
      <c r="H77" s="39">
        <v>310423.69800333271</v>
      </c>
      <c r="I77" s="39">
        <v>1156380.574800001</v>
      </c>
      <c r="J77" s="39">
        <v>1126341.7525533349</v>
      </c>
      <c r="K77" s="39">
        <v>309945.57983333402</v>
      </c>
      <c r="L77" s="39">
        <v>1153838.3056966669</v>
      </c>
    </row>
    <row r="78" spans="2:12" x14ac:dyDescent="0.25">
      <c r="B78" s="3" t="s">
        <v>218</v>
      </c>
      <c r="C78" s="39">
        <v>737392.34171166492</v>
      </c>
      <c r="D78" s="39">
        <v>678307.58845499938</v>
      </c>
      <c r="E78" s="39">
        <v>374599.99566499918</v>
      </c>
      <c r="F78" s="39">
        <v>804101.25217916549</v>
      </c>
      <c r="G78" s="39">
        <v>855844.89159166731</v>
      </c>
      <c r="H78" s="39">
        <v>188766.1016324994</v>
      </c>
      <c r="I78" s="39">
        <v>881350.5612916695</v>
      </c>
      <c r="J78" s="39">
        <v>855032.55853750289</v>
      </c>
      <c r="K78" s="39">
        <v>188259.19752500069</v>
      </c>
      <c r="L78" s="39">
        <v>879325.08249833307</v>
      </c>
    </row>
    <row r="79" spans="2:12" x14ac:dyDescent="0.25">
      <c r="B79" s="3" t="s">
        <v>22</v>
      </c>
      <c r="C79" s="39">
        <v>357912.08010499942</v>
      </c>
      <c r="D79" s="39">
        <v>357857.50256166712</v>
      </c>
      <c r="E79" s="39">
        <v>436264.12525500049</v>
      </c>
      <c r="F79" s="39">
        <v>490904.64960166678</v>
      </c>
      <c r="G79" s="39">
        <v>411389.77296166559</v>
      </c>
      <c r="H79" s="39">
        <v>496394.05786999868</v>
      </c>
      <c r="I79" s="39">
        <v>705297.23140333127</v>
      </c>
      <c r="J79" s="39">
        <v>409824.44132715551</v>
      </c>
      <c r="K79" s="39">
        <v>495073.61345315009</v>
      </c>
      <c r="L79" s="39">
        <v>702870.12579521025</v>
      </c>
    </row>
    <row r="80" spans="2:12" x14ac:dyDescent="0.25">
      <c r="B80" s="3" t="s">
        <v>23</v>
      </c>
      <c r="C80" s="39">
        <v>357912.08010499942</v>
      </c>
      <c r="D80" s="39">
        <v>357857.50256166712</v>
      </c>
      <c r="E80" s="39">
        <v>436264.12525500049</v>
      </c>
      <c r="F80" s="39">
        <v>490904.64960166678</v>
      </c>
      <c r="G80" s="39">
        <v>411389.77296166559</v>
      </c>
      <c r="H80" s="39">
        <v>496394.05786999868</v>
      </c>
      <c r="I80" s="39">
        <v>705297.23140333127</v>
      </c>
      <c r="J80" s="39">
        <v>411292.40028333361</v>
      </c>
      <c r="K80" s="39">
        <v>496481.69445166539</v>
      </c>
      <c r="L80" s="39">
        <v>705843.04215333331</v>
      </c>
    </row>
    <row r="81" spans="2:12" x14ac:dyDescent="0.25">
      <c r="B81" s="2" t="s">
        <v>9</v>
      </c>
      <c r="C81" s="38">
        <f>SUM(C82:C84)</f>
        <v>112319.80034921652</v>
      </c>
      <c r="D81" s="38">
        <f>SUM(D82:D84)</f>
        <v>138422.84597297871</v>
      </c>
      <c r="E81" s="38">
        <f>SUM(E82:E84)</f>
        <v>104039.25873219079</v>
      </c>
      <c r="F81" s="38">
        <f>SUM(F82:F84)</f>
        <v>287608.89268838288</v>
      </c>
      <c r="G81" s="38">
        <f>SUM(G82:G84)</f>
        <v>292757.0617560668</v>
      </c>
      <c r="H81" s="38">
        <f>SUM(H82:H84)</f>
        <v>100562.7937283143</v>
      </c>
      <c r="I81" s="38">
        <f>SUM(I82:I84)</f>
        <v>553703.95528827596</v>
      </c>
      <c r="J81" s="38">
        <f>SUM(J82:J84)</f>
        <v>289480.32184284413</v>
      </c>
      <c r="K81" s="38">
        <f>SUM(K82:K84)</f>
        <v>99828.128310067317</v>
      </c>
      <c r="L81" s="38">
        <f>SUM(L82:L84)</f>
        <v>553964.41918532853</v>
      </c>
    </row>
    <row r="82" spans="2:12" x14ac:dyDescent="0.25">
      <c r="B82" s="3" t="s">
        <v>10</v>
      </c>
      <c r="C82" s="39">
        <v>99787.268858292591</v>
      </c>
      <c r="D82" s="39">
        <v>124480.0860720855</v>
      </c>
      <c r="E82" s="39">
        <v>79614.937549994502</v>
      </c>
      <c r="F82" s="39">
        <v>245870.58213175251</v>
      </c>
      <c r="G82" s="39">
        <v>268864.07766829937</v>
      </c>
      <c r="H82" s="39">
        <v>60211.996613595358</v>
      </c>
      <c r="I82" s="39">
        <v>466302.6258884992</v>
      </c>
      <c r="J82" s="39">
        <v>265852.2473611664</v>
      </c>
      <c r="K82" s="39">
        <v>59742.289203364751</v>
      </c>
      <c r="L82" s="39">
        <v>466349.73520194378</v>
      </c>
    </row>
    <row r="83" spans="2:12" x14ac:dyDescent="0.25">
      <c r="B83" s="3" t="s">
        <v>11</v>
      </c>
      <c r="C83" s="39">
        <v>6266.2657454619603</v>
      </c>
      <c r="D83" s="39">
        <v>6971.3799504466097</v>
      </c>
      <c r="E83" s="39">
        <v>12212.160591098151</v>
      </c>
      <c r="F83" s="39">
        <v>20869.15527831516</v>
      </c>
      <c r="G83" s="39">
        <v>11946.49204388372</v>
      </c>
      <c r="H83" s="39">
        <v>20175.398557359469</v>
      </c>
      <c r="I83" s="39">
        <v>43700.664699888373</v>
      </c>
      <c r="J83" s="39">
        <v>11812.66677754939</v>
      </c>
      <c r="K83" s="39">
        <v>20018.012409420171</v>
      </c>
      <c r="L83" s="39">
        <v>43705.079661753873</v>
      </c>
    </row>
    <row r="84" spans="2:12" x14ac:dyDescent="0.25">
      <c r="B84" s="3" t="s">
        <v>24</v>
      </c>
      <c r="C84" s="39">
        <v>6266.2657454619603</v>
      </c>
      <c r="D84" s="39">
        <v>6971.3799504466097</v>
      </c>
      <c r="E84" s="39">
        <v>12212.160591098151</v>
      </c>
      <c r="F84" s="39">
        <v>20869.15527831516</v>
      </c>
      <c r="G84" s="39">
        <v>11946.49204388372</v>
      </c>
      <c r="H84" s="39">
        <v>20175.398557359469</v>
      </c>
      <c r="I84" s="39">
        <v>43700.664699888373</v>
      </c>
      <c r="J84" s="39">
        <v>11815.407704128331</v>
      </c>
      <c r="K84" s="39">
        <v>20067.826697282391</v>
      </c>
      <c r="L84" s="39">
        <v>43909.604321630912</v>
      </c>
    </row>
    <row r="85" spans="2:12" x14ac:dyDescent="0.25">
      <c r="B85" s="2" t="s">
        <v>25</v>
      </c>
      <c r="C85" s="38">
        <f>SUM(C86:C90)</f>
        <v>457572.38</v>
      </c>
      <c r="D85" s="38">
        <f>SUM(D86:D90)</f>
        <v>631271.28</v>
      </c>
      <c r="E85" s="38">
        <f>SUM(E86:E90)</f>
        <v>1037269.68</v>
      </c>
      <c r="F85" s="38">
        <f>SUM(F86:F90)</f>
        <v>742605.27</v>
      </c>
      <c r="G85" s="38">
        <f>SUM(G86:G90)</f>
        <v>597764.91999999993</v>
      </c>
      <c r="H85" s="38">
        <f>SUM(H86:H90)</f>
        <v>1077940.5999999996</v>
      </c>
      <c r="I85" s="38">
        <f>SUM(I86:I90)</f>
        <v>716439.20000000007</v>
      </c>
      <c r="J85" s="38">
        <f>SUM(J86:J90)</f>
        <v>601763.75</v>
      </c>
      <c r="K85" s="38">
        <f>SUM(K86:K90)</f>
        <v>1079182.97</v>
      </c>
      <c r="L85" s="38">
        <f>SUM(L86:L90)</f>
        <v>725842.32</v>
      </c>
    </row>
    <row r="86" spans="2:12" x14ac:dyDescent="0.25">
      <c r="B86" s="3" t="s">
        <v>219</v>
      </c>
      <c r="C86" s="39">
        <v>136624.51</v>
      </c>
      <c r="D86" s="39">
        <v>275346.90000000002</v>
      </c>
      <c r="E86" s="39">
        <v>409876.11</v>
      </c>
      <c r="F86" s="39">
        <v>310775.40999999997</v>
      </c>
      <c r="G86" s="39">
        <v>175698.56</v>
      </c>
      <c r="H86" s="39">
        <v>341907.67</v>
      </c>
      <c r="I86" s="39">
        <v>201710.33</v>
      </c>
      <c r="J86" s="39">
        <v>170719.33</v>
      </c>
      <c r="K86" s="39">
        <v>333531.98</v>
      </c>
      <c r="L86" s="39">
        <v>200177.57</v>
      </c>
    </row>
    <row r="87" spans="2:12" x14ac:dyDescent="0.25">
      <c r="B87" s="3" t="s">
        <v>220</v>
      </c>
      <c r="C87" s="39">
        <v>80902.679999999993</v>
      </c>
      <c r="D87" s="39">
        <v>63701.48</v>
      </c>
      <c r="E87" s="39">
        <v>111920.8</v>
      </c>
      <c r="F87" s="39">
        <v>85485.97</v>
      </c>
      <c r="G87" s="39">
        <v>94049.919999999998</v>
      </c>
      <c r="H87" s="39">
        <v>177362.77</v>
      </c>
      <c r="I87" s="39">
        <v>162953.26999999999</v>
      </c>
      <c r="J87" s="39">
        <v>93237.51</v>
      </c>
      <c r="K87" s="39">
        <v>175965.69</v>
      </c>
      <c r="L87" s="39">
        <v>162530.07</v>
      </c>
    </row>
    <row r="88" spans="2:12" x14ac:dyDescent="0.25">
      <c r="B88" s="3" t="s">
        <v>221</v>
      </c>
      <c r="C88" s="39">
        <v>42916.43</v>
      </c>
      <c r="D88" s="39">
        <v>40442.61</v>
      </c>
      <c r="E88" s="39">
        <v>57182.540000000008</v>
      </c>
      <c r="F88" s="39">
        <v>38514.39</v>
      </c>
      <c r="G88" s="39">
        <v>49951.91</v>
      </c>
      <c r="H88" s="39">
        <v>52009.210000000006</v>
      </c>
      <c r="I88" s="39">
        <v>21678.9</v>
      </c>
      <c r="J88" s="39">
        <v>50574.19</v>
      </c>
      <c r="K88" s="39">
        <v>51797.440000000002</v>
      </c>
      <c r="L88" s="39">
        <v>21483.64</v>
      </c>
    </row>
    <row r="89" spans="2:12" x14ac:dyDescent="0.25">
      <c r="B89" s="3" t="s">
        <v>222</v>
      </c>
      <c r="C89" s="39">
        <v>187140.61</v>
      </c>
      <c r="D89" s="39">
        <v>216610.73</v>
      </c>
      <c r="E89" s="39">
        <v>381566.33</v>
      </c>
      <c r="F89" s="39">
        <v>266257.05</v>
      </c>
      <c r="G89" s="39">
        <v>258454.07</v>
      </c>
      <c r="H89" s="39">
        <v>443386.80999999988</v>
      </c>
      <c r="I89" s="39">
        <v>308087.58</v>
      </c>
      <c r="J89" s="39">
        <v>255817.58</v>
      </c>
      <c r="K89" s="39">
        <v>438437.65</v>
      </c>
      <c r="L89" s="39">
        <v>306984.46999999997</v>
      </c>
    </row>
    <row r="90" spans="2:12" x14ac:dyDescent="0.25">
      <c r="B90" s="3" t="s">
        <v>223</v>
      </c>
      <c r="C90" s="39">
        <v>9988.15</v>
      </c>
      <c r="D90" s="39">
        <v>35169.56</v>
      </c>
      <c r="E90" s="39">
        <v>76723.899999999994</v>
      </c>
      <c r="F90" s="39">
        <v>41572.449999999997</v>
      </c>
      <c r="G90" s="39">
        <v>19610.46</v>
      </c>
      <c r="H90" s="39">
        <v>63274.14</v>
      </c>
      <c r="I90" s="39">
        <v>22009.119999999999</v>
      </c>
      <c r="J90" s="39">
        <v>31415.14</v>
      </c>
      <c r="K90" s="39">
        <v>79450.209999999992</v>
      </c>
      <c r="L90" s="39">
        <v>34666.57</v>
      </c>
    </row>
    <row r="91" spans="2:12" x14ac:dyDescent="0.25">
      <c r="B91" s="2" t="s">
        <v>26</v>
      </c>
      <c r="C91" s="38">
        <f>SUM(C92:C95)</f>
        <v>535112.32000000007</v>
      </c>
      <c r="D91" s="38">
        <f>SUM(D92:D95)</f>
        <v>677272.61</v>
      </c>
      <c r="E91" s="38">
        <f>SUM(E92:E95)</f>
        <v>1087577.44</v>
      </c>
      <c r="F91" s="38">
        <f>SUM(F92:F95)</f>
        <v>806632.56999999983</v>
      </c>
      <c r="G91" s="38">
        <f>SUM(G92:G95)</f>
        <v>652549.3600000001</v>
      </c>
      <c r="H91" s="38">
        <f>SUM(H92:H95)</f>
        <v>1169767.32</v>
      </c>
      <c r="I91" s="38">
        <f>SUM(I92:I95)</f>
        <v>831223.60000000009</v>
      </c>
      <c r="J91" s="38">
        <f>SUM(J92:J95)</f>
        <v>11586522.008074321</v>
      </c>
      <c r="K91" s="38">
        <f>SUM(K92:K95)</f>
        <v>2487425.0938499281</v>
      </c>
      <c r="L91" s="38">
        <f>SUM(L92:L95)</f>
        <v>5526069.4787404761</v>
      </c>
    </row>
    <row r="92" spans="2:12" x14ac:dyDescent="0.25">
      <c r="B92" s="3" t="s">
        <v>224</v>
      </c>
      <c r="C92" s="39">
        <v>261692.42</v>
      </c>
      <c r="D92" s="39">
        <v>201124.05</v>
      </c>
      <c r="E92" s="39">
        <v>316222.36</v>
      </c>
      <c r="F92" s="39">
        <v>245813.4</v>
      </c>
      <c r="G92" s="39">
        <v>328615.53000000003</v>
      </c>
      <c r="H92" s="39">
        <v>606687.67999999993</v>
      </c>
      <c r="I92" s="39">
        <v>455571.03</v>
      </c>
      <c r="J92" s="39">
        <v>335057.95</v>
      </c>
      <c r="K92" s="39">
        <v>616299.71</v>
      </c>
      <c r="L92" s="39">
        <v>464234.70000000013</v>
      </c>
    </row>
    <row r="93" spans="2:12" x14ac:dyDescent="0.25">
      <c r="B93" s="3" t="s">
        <v>225</v>
      </c>
      <c r="C93" s="39">
        <v>53572.43</v>
      </c>
      <c r="D93" s="39">
        <v>12808.7</v>
      </c>
      <c r="E93" s="39">
        <v>18968.2</v>
      </c>
      <c r="F93" s="39">
        <v>15862.04</v>
      </c>
      <c r="G93" s="39">
        <v>60814.94</v>
      </c>
      <c r="H93" s="39">
        <v>74699.05</v>
      </c>
      <c r="I93" s="39">
        <v>78296.66</v>
      </c>
      <c r="J93" s="39">
        <v>62236.069999999992</v>
      </c>
      <c r="K93" s="39">
        <v>76004.2</v>
      </c>
      <c r="L93" s="39">
        <v>80915.31</v>
      </c>
    </row>
    <row r="94" spans="2:12" x14ac:dyDescent="0.25">
      <c r="B94" s="3" t="s">
        <v>226</v>
      </c>
      <c r="C94" s="39">
        <v>219847.47</v>
      </c>
      <c r="D94" s="39">
        <v>463339.86</v>
      </c>
      <c r="E94" s="39">
        <v>752386.87999999989</v>
      </c>
      <c r="F94" s="39">
        <v>544957.12999999989</v>
      </c>
      <c r="G94" s="39">
        <v>263118.89</v>
      </c>
      <c r="H94" s="39">
        <v>488380.59</v>
      </c>
      <c r="I94" s="39">
        <v>297355.90999999997</v>
      </c>
      <c r="J94" s="39">
        <v>267553.21999999997</v>
      </c>
      <c r="K94" s="39">
        <v>494636.53</v>
      </c>
      <c r="L94" s="39">
        <v>303431.71999999997</v>
      </c>
    </row>
    <row r="95" spans="2:12" x14ac:dyDescent="0.25">
      <c r="B95" s="3" t="s">
        <v>227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10921674.768074321</v>
      </c>
      <c r="K95" s="39">
        <v>1300484.6538499279</v>
      </c>
      <c r="L95" s="39">
        <v>4677487.7487404756</v>
      </c>
    </row>
    <row r="96" spans="2:12" x14ac:dyDescent="0.25">
      <c r="B96" s="2" t="s">
        <v>27</v>
      </c>
      <c r="C96" s="38">
        <f>SUM(C97:C98)</f>
        <v>506259.78</v>
      </c>
      <c r="D96" s="38">
        <f>SUM(D97:D98)</f>
        <v>529809.76</v>
      </c>
      <c r="E96" s="38">
        <f>SUM(E97:E98)</f>
        <v>808634.37</v>
      </c>
      <c r="F96" s="38">
        <f>SUM(F97:F98)</f>
        <v>623375.12</v>
      </c>
      <c r="G96" s="38">
        <f>SUM(G97:G98)</f>
        <v>602717.74</v>
      </c>
      <c r="H96" s="38">
        <f>SUM(H97:H98)</f>
        <v>1012105.45</v>
      </c>
      <c r="I96" s="38">
        <f>SUM(I97:I98)</f>
        <v>843703.02999999991</v>
      </c>
      <c r="J96" s="38">
        <f>SUM(J97:J98)</f>
        <v>602299.78</v>
      </c>
      <c r="K96" s="38">
        <f>SUM(K97:K98)</f>
        <v>1012287.4000000001</v>
      </c>
      <c r="L96" s="38">
        <f>SUM(L97:L98)</f>
        <v>843979.7</v>
      </c>
    </row>
    <row r="97" spans="2:12" x14ac:dyDescent="0.25">
      <c r="B97" s="3" t="s">
        <v>28</v>
      </c>
      <c r="C97" s="39">
        <v>447498.26</v>
      </c>
      <c r="D97" s="39">
        <v>401483.94</v>
      </c>
      <c r="E97" s="39">
        <v>632688.64000000001</v>
      </c>
      <c r="F97" s="39">
        <v>458115.8</v>
      </c>
      <c r="G97" s="39">
        <v>533701.06999999995</v>
      </c>
      <c r="H97" s="39">
        <v>898859.87</v>
      </c>
      <c r="I97" s="39">
        <v>731520.10999999987</v>
      </c>
      <c r="J97" s="39">
        <v>533178.24</v>
      </c>
      <c r="K97" s="39">
        <v>899346.39000000013</v>
      </c>
      <c r="L97" s="39">
        <v>731715.47</v>
      </c>
    </row>
    <row r="98" spans="2:12" x14ac:dyDescent="0.25">
      <c r="B98" s="3" t="s">
        <v>29</v>
      </c>
      <c r="C98" s="39">
        <v>58761.52</v>
      </c>
      <c r="D98" s="39">
        <v>128325.82</v>
      </c>
      <c r="E98" s="39">
        <v>175945.73</v>
      </c>
      <c r="F98" s="39">
        <v>165259.32</v>
      </c>
      <c r="G98" s="39">
        <v>69016.67</v>
      </c>
      <c r="H98" s="39">
        <v>113245.58</v>
      </c>
      <c r="I98" s="39">
        <v>112182.92</v>
      </c>
      <c r="J98" s="39">
        <v>69121.539999999994</v>
      </c>
      <c r="K98" s="39">
        <v>112941.01</v>
      </c>
      <c r="L98" s="39">
        <v>112264.23</v>
      </c>
    </row>
    <row r="99" spans="2:12" x14ac:dyDescent="0.25">
      <c r="B99" s="1" t="s">
        <v>153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25">
      <c r="B100" s="2" t="s">
        <v>228</v>
      </c>
      <c r="C100" s="38">
        <f>SUM(C101:C104)</f>
        <v>168508796.3266997</v>
      </c>
      <c r="D100" s="38">
        <f>SUM(D101:D104)</f>
        <v>162844221.45339996</v>
      </c>
      <c r="E100" s="38">
        <f>SUM(E101:E104)</f>
        <v>118719426.04169998</v>
      </c>
      <c r="F100" s="38">
        <f>SUM(F101:F104)</f>
        <v>171568155.86499971</v>
      </c>
      <c r="G100" s="38">
        <f>SUM(G101:G104)</f>
        <v>196673813.43080008</v>
      </c>
      <c r="H100" s="38">
        <f>SUM(H101:H104)</f>
        <v>86559374.690200001</v>
      </c>
      <c r="I100" s="38">
        <f>SUM(I101:I104)</f>
        <v>140273206.33720005</v>
      </c>
      <c r="J100" s="38">
        <f>SUM(J101:J104)</f>
        <v>196314934.24233782</v>
      </c>
      <c r="K100" s="38">
        <f>SUM(K101:K104)</f>
        <v>86572825.090600684</v>
      </c>
      <c r="L100" s="38">
        <f>SUM(L101:L104)</f>
        <v>140284179.96640319</v>
      </c>
    </row>
    <row r="101" spans="2:12" x14ac:dyDescent="0.25">
      <c r="B101" s="3" t="s">
        <v>229</v>
      </c>
      <c r="C101" s="39">
        <v>125766473.8332997</v>
      </c>
      <c r="D101" s="39">
        <v>120633917.919</v>
      </c>
      <c r="E101" s="39">
        <v>69239913.82130003</v>
      </c>
      <c r="F101" s="39">
        <v>118917666.1955997</v>
      </c>
      <c r="G101" s="39">
        <v>140082523.59240001</v>
      </c>
      <c r="H101" s="39">
        <v>35450792.65299999</v>
      </c>
      <c r="I101" s="39">
        <v>89808703.080200031</v>
      </c>
      <c r="J101" s="39">
        <v>139713792.1246002</v>
      </c>
      <c r="K101" s="39">
        <v>35397408.216599889</v>
      </c>
      <c r="L101" s="39">
        <v>89743597.214600027</v>
      </c>
    </row>
    <row r="102" spans="2:12" x14ac:dyDescent="0.25">
      <c r="B102" s="3" t="s">
        <v>230</v>
      </c>
      <c r="C102" s="39">
        <v>14351071.696699999</v>
      </c>
      <c r="D102" s="39">
        <v>14164595.217199991</v>
      </c>
      <c r="E102" s="39">
        <v>16759131.860199969</v>
      </c>
      <c r="F102" s="39">
        <v>17879473.884700011</v>
      </c>
      <c r="G102" s="39">
        <v>14849365.51920004</v>
      </c>
      <c r="H102" s="39">
        <v>17302239.018600009</v>
      </c>
      <c r="I102" s="39">
        <v>16512587.278500009</v>
      </c>
      <c r="J102" s="39">
        <v>14810278.35683764</v>
      </c>
      <c r="K102" s="39">
        <v>17276184.02210081</v>
      </c>
      <c r="L102" s="39">
        <v>16500616.65370319</v>
      </c>
    </row>
    <row r="103" spans="2:12" x14ac:dyDescent="0.25">
      <c r="B103" s="3" t="s">
        <v>231</v>
      </c>
      <c r="C103" s="39">
        <v>14351071.696699999</v>
      </c>
      <c r="D103" s="39">
        <v>14164595.217199991</v>
      </c>
      <c r="E103" s="39">
        <v>16759131.860199969</v>
      </c>
      <c r="F103" s="39">
        <v>17879473.884700011</v>
      </c>
      <c r="G103" s="39">
        <v>14849365.51920004</v>
      </c>
      <c r="H103" s="39">
        <v>17302239.018600009</v>
      </c>
      <c r="I103" s="39">
        <v>16512587.278500009</v>
      </c>
      <c r="J103" s="39">
        <v>14867386.56090001</v>
      </c>
      <c r="K103" s="39">
        <v>17342070.151899971</v>
      </c>
      <c r="L103" s="39">
        <v>16562577.69809998</v>
      </c>
    </row>
    <row r="104" spans="2:12" x14ac:dyDescent="0.25">
      <c r="B104" s="3" t="s">
        <v>232</v>
      </c>
      <c r="C104" s="39">
        <v>14040179.1</v>
      </c>
      <c r="D104" s="39">
        <v>13881113.1</v>
      </c>
      <c r="E104" s="39">
        <v>15961248.5</v>
      </c>
      <c r="F104" s="39">
        <v>16891541.899999999</v>
      </c>
      <c r="G104" s="39">
        <v>26892558.800000001</v>
      </c>
      <c r="H104" s="39">
        <v>16504104</v>
      </c>
      <c r="I104" s="39">
        <v>17439328.699999999</v>
      </c>
      <c r="J104" s="39">
        <v>26923477.199999999</v>
      </c>
      <c r="K104" s="39">
        <v>16557162.699999999</v>
      </c>
      <c r="L104" s="39">
        <v>17477388.399999999</v>
      </c>
    </row>
    <row r="105" spans="2:12" x14ac:dyDescent="0.25">
      <c r="B105" s="2" t="s">
        <v>233</v>
      </c>
      <c r="C105" s="38">
        <f>SUM(C106:C111)</f>
        <v>15962949.220000001</v>
      </c>
      <c r="D105" s="38">
        <f>SUM(D106:D111)</f>
        <v>16544698.93</v>
      </c>
      <c r="E105" s="38">
        <f>SUM(E106:E111)</f>
        <v>20514795.289999999</v>
      </c>
      <c r="F105" s="38">
        <f>SUM(F106:F111)</f>
        <v>15255175.41</v>
      </c>
      <c r="G105" s="38">
        <f>SUM(G106:G111)</f>
        <v>16752762.560000001</v>
      </c>
      <c r="H105" s="38">
        <f>SUM(H106:H111)</f>
        <v>6419693.5199999996</v>
      </c>
      <c r="I105" s="38">
        <f>SUM(I106:I111)</f>
        <v>10064157.25</v>
      </c>
      <c r="J105" s="38">
        <f>SUM(J106:J111)</f>
        <v>16754447.66</v>
      </c>
      <c r="K105" s="38">
        <f>SUM(K106:K111)</f>
        <v>6448751.96</v>
      </c>
      <c r="L105" s="38">
        <f>SUM(L106:L111)</f>
        <v>10085951.690000001</v>
      </c>
    </row>
    <row r="106" spans="2:12" x14ac:dyDescent="0.25">
      <c r="B106" s="3" t="s">
        <v>234</v>
      </c>
      <c r="C106" s="39">
        <v>9848139</v>
      </c>
      <c r="D106" s="39">
        <v>10140431</v>
      </c>
      <c r="E106" s="39">
        <v>12712559</v>
      </c>
      <c r="F106" s="39">
        <v>8030266</v>
      </c>
      <c r="G106" s="39">
        <v>10242389</v>
      </c>
      <c r="H106" s="39">
        <v>924039</v>
      </c>
      <c r="I106" s="39">
        <v>3673597</v>
      </c>
      <c r="J106" s="39">
        <v>10224974</v>
      </c>
      <c r="K106" s="39">
        <v>920623</v>
      </c>
      <c r="L106" s="39">
        <v>3663402</v>
      </c>
    </row>
    <row r="107" spans="2:12" x14ac:dyDescent="0.25">
      <c r="B107" s="3" t="s">
        <v>235</v>
      </c>
      <c r="C107" s="39">
        <v>2155084.5</v>
      </c>
      <c r="D107" s="39">
        <v>2030441.5</v>
      </c>
      <c r="E107" s="39">
        <v>2183820.5</v>
      </c>
      <c r="F107" s="39">
        <v>1949484</v>
      </c>
      <c r="G107" s="39">
        <v>2015104.5</v>
      </c>
      <c r="H107" s="39">
        <v>334829</v>
      </c>
      <c r="I107" s="39">
        <v>932840.5</v>
      </c>
      <c r="J107" s="39">
        <v>2009793</v>
      </c>
      <c r="K107" s="39">
        <v>334114.5</v>
      </c>
      <c r="L107" s="39">
        <v>931944.5</v>
      </c>
    </row>
    <row r="108" spans="2:12" x14ac:dyDescent="0.25">
      <c r="B108" s="3" t="s">
        <v>236</v>
      </c>
      <c r="C108" s="39">
        <v>1083723.1399999999</v>
      </c>
      <c r="D108" s="39">
        <v>1008300</v>
      </c>
      <c r="E108" s="39">
        <v>1054061.43</v>
      </c>
      <c r="F108" s="39">
        <v>1008470.28</v>
      </c>
      <c r="G108" s="39">
        <v>976199.1399999999</v>
      </c>
      <c r="H108" s="39">
        <v>135343.14000000001</v>
      </c>
      <c r="I108" s="39">
        <v>472138.85</v>
      </c>
      <c r="J108" s="39">
        <v>976619.71</v>
      </c>
      <c r="K108" s="39">
        <v>134848.57</v>
      </c>
      <c r="L108" s="39">
        <v>472035.99</v>
      </c>
    </row>
    <row r="109" spans="2:12" x14ac:dyDescent="0.25">
      <c r="B109" s="3" t="s">
        <v>237</v>
      </c>
      <c r="C109" s="39">
        <v>1504736.58</v>
      </c>
      <c r="D109" s="39">
        <v>1528088.43</v>
      </c>
      <c r="E109" s="39">
        <v>1821555.36</v>
      </c>
      <c r="F109" s="39">
        <v>2035249.13</v>
      </c>
      <c r="G109" s="39">
        <v>1810680.92</v>
      </c>
      <c r="H109" s="39">
        <v>2096194.38</v>
      </c>
      <c r="I109" s="39">
        <v>2741888.9</v>
      </c>
      <c r="J109" s="39">
        <v>1810624.95</v>
      </c>
      <c r="K109" s="39">
        <v>2096122.89</v>
      </c>
      <c r="L109" s="39">
        <v>2741857.2</v>
      </c>
    </row>
    <row r="110" spans="2:12" x14ac:dyDescent="0.25">
      <c r="B110" s="3" t="s">
        <v>238</v>
      </c>
      <c r="C110" s="39">
        <v>511902</v>
      </c>
      <c r="D110" s="39">
        <v>602476</v>
      </c>
      <c r="E110" s="39">
        <v>819266</v>
      </c>
      <c r="F110" s="39">
        <v>748534</v>
      </c>
      <c r="G110" s="39">
        <v>598170</v>
      </c>
      <c r="H110" s="39">
        <v>747899</v>
      </c>
      <c r="I110" s="39">
        <v>668028</v>
      </c>
      <c r="J110" s="39">
        <v>611456</v>
      </c>
      <c r="K110" s="39">
        <v>764429</v>
      </c>
      <c r="L110" s="39">
        <v>684151</v>
      </c>
    </row>
    <row r="111" spans="2:12" x14ac:dyDescent="0.25">
      <c r="B111" s="3" t="s">
        <v>239</v>
      </c>
      <c r="C111" s="39">
        <v>859364</v>
      </c>
      <c r="D111" s="39">
        <v>1234962</v>
      </c>
      <c r="E111" s="39">
        <v>1923533</v>
      </c>
      <c r="F111" s="39">
        <v>1483172</v>
      </c>
      <c r="G111" s="39">
        <v>1110219</v>
      </c>
      <c r="H111" s="39">
        <v>2181389</v>
      </c>
      <c r="I111" s="39">
        <v>1575664</v>
      </c>
      <c r="J111" s="39">
        <v>1120980</v>
      </c>
      <c r="K111" s="39">
        <v>2198614</v>
      </c>
      <c r="L111" s="39">
        <v>1592561</v>
      </c>
    </row>
    <row r="112" spans="2:12" x14ac:dyDescent="0.25">
      <c r="B112" s="2" t="s">
        <v>19</v>
      </c>
      <c r="C112" s="38">
        <f>SUM(C113:C113)</f>
        <v>5051844</v>
      </c>
      <c r="D112" s="38">
        <f>SUM(D113:D113)</f>
        <v>5378690</v>
      </c>
      <c r="E112" s="38">
        <f>SUM(E113:E113)</f>
        <v>6014224</v>
      </c>
      <c r="F112" s="38">
        <f>SUM(F113:F113)</f>
        <v>6399273</v>
      </c>
      <c r="G112" s="38">
        <f>SUM(G113:G113)</f>
        <v>5987863</v>
      </c>
      <c r="H112" s="38">
        <f>SUM(H113:H113)</f>
        <v>5896950</v>
      </c>
      <c r="I112" s="38">
        <f>SUM(I113:I113)</f>
        <v>8479449</v>
      </c>
      <c r="J112" s="38">
        <f>SUM(J113:J113)</f>
        <v>5986359</v>
      </c>
      <c r="K112" s="38">
        <f>SUM(K113:K113)</f>
        <v>5892892</v>
      </c>
      <c r="L112" s="38">
        <f>SUM(L113:L113)</f>
        <v>8474585</v>
      </c>
    </row>
    <row r="113" spans="2:12" x14ac:dyDescent="0.25">
      <c r="B113" s="3" t="s">
        <v>20</v>
      </c>
      <c r="C113" s="39">
        <v>5051844</v>
      </c>
      <c r="D113" s="39">
        <v>5378690</v>
      </c>
      <c r="E113" s="39">
        <v>6014224</v>
      </c>
      <c r="F113" s="39">
        <v>6399273</v>
      </c>
      <c r="G113" s="39">
        <v>5987863</v>
      </c>
      <c r="H113" s="39">
        <v>5896950</v>
      </c>
      <c r="I113" s="39">
        <v>8479449</v>
      </c>
      <c r="J113" s="39">
        <v>5986359</v>
      </c>
      <c r="K113" s="39">
        <v>5892892</v>
      </c>
      <c r="L113" s="39">
        <v>8474585</v>
      </c>
    </row>
    <row r="114" spans="2:12" x14ac:dyDescent="0.25">
      <c r="B114" s="2" t="s">
        <v>240</v>
      </c>
      <c r="C114" s="38">
        <f>SUM(C115:C115)</f>
        <v>2480154.132659507</v>
      </c>
      <c r="D114" s="38">
        <f>SUM(D115:D115)</f>
        <v>2497632.1857233099</v>
      </c>
      <c r="E114" s="38">
        <f>SUM(E115:E115)</f>
        <v>3022825.192040429</v>
      </c>
      <c r="F114" s="38">
        <f>SUM(F115:F115)</f>
        <v>2082416.9829437779</v>
      </c>
      <c r="G114" s="38">
        <f>SUM(G115:G115)</f>
        <v>2507964.4927353128</v>
      </c>
      <c r="H114" s="38">
        <f>SUM(H115:H115)</f>
        <v>264221.94693619711</v>
      </c>
      <c r="I114" s="38">
        <f>SUM(I115:I115)</f>
        <v>962459.19456727733</v>
      </c>
      <c r="J114" s="38">
        <f>SUM(J115:J115)</f>
        <v>2503737.216045483</v>
      </c>
      <c r="K114" s="38">
        <f>SUM(K115:K115)</f>
        <v>263345.43335439038</v>
      </c>
      <c r="L114" s="38">
        <f>SUM(L115:L115)</f>
        <v>960337.80606443458</v>
      </c>
    </row>
    <row r="115" spans="2:12" x14ac:dyDescent="0.25">
      <c r="B115" s="3" t="s">
        <v>20</v>
      </c>
      <c r="C115" s="39">
        <v>2480154.132659507</v>
      </c>
      <c r="D115" s="39">
        <v>2497632.1857233099</v>
      </c>
      <c r="E115" s="39">
        <v>3022825.192040429</v>
      </c>
      <c r="F115" s="39">
        <v>2082416.9829437779</v>
      </c>
      <c r="G115" s="39">
        <v>2507964.4927353128</v>
      </c>
      <c r="H115" s="39">
        <v>264221.94693619711</v>
      </c>
      <c r="I115" s="39">
        <v>962459.19456727733</v>
      </c>
      <c r="J115" s="39">
        <v>2503737.216045483</v>
      </c>
      <c r="K115" s="39">
        <v>263345.43335439038</v>
      </c>
      <c r="L115" s="39">
        <v>960337.80606443458</v>
      </c>
    </row>
    <row r="116" spans="2:12" x14ac:dyDescent="0.25">
      <c r="B116" s="2" t="s">
        <v>30</v>
      </c>
      <c r="C116" s="38">
        <f>SUM(C117:C121)</f>
        <v>31597751.777620599</v>
      </c>
      <c r="D116" s="38">
        <f>SUM(D117:D121)</f>
        <v>32082180.953456894</v>
      </c>
      <c r="E116" s="38">
        <f>SUM(E117:E121)</f>
        <v>73281854.001839995</v>
      </c>
      <c r="F116" s="38">
        <f>SUM(F117:F121)</f>
        <v>27335410.288740002</v>
      </c>
      <c r="G116" s="38">
        <f>SUM(G117:G121)</f>
        <v>191672997.4741779</v>
      </c>
      <c r="H116" s="38">
        <f>SUM(H117:H121)</f>
        <v>37925209.880060002</v>
      </c>
      <c r="I116" s="38">
        <f>SUM(I117:I121)</f>
        <v>13169788.294160001</v>
      </c>
      <c r="J116" s="38">
        <f>SUM(J117:J121)</f>
        <v>191621733.76873106</v>
      </c>
      <c r="K116" s="38">
        <f>SUM(K117:K121)</f>
        <v>37910684.12392471</v>
      </c>
      <c r="L116" s="38">
        <f>SUM(L117:L121)</f>
        <v>13158440.255197441</v>
      </c>
    </row>
    <row r="117" spans="2:12" x14ac:dyDescent="0.25">
      <c r="B117" s="3" t="s">
        <v>31</v>
      </c>
      <c r="C117" s="39">
        <v>18175784.453200001</v>
      </c>
      <c r="D117" s="39">
        <v>18203121.967</v>
      </c>
      <c r="E117" s="39">
        <v>39854504.232000001</v>
      </c>
      <c r="F117" s="39">
        <v>12684030.673800001</v>
      </c>
      <c r="G117" s="39">
        <v>17481472.159400001</v>
      </c>
      <c r="H117" s="39">
        <v>3117602.2960000001</v>
      </c>
      <c r="I117" s="39">
        <v>3748767.827800001</v>
      </c>
      <c r="J117" s="39">
        <v>17432514.788800001</v>
      </c>
      <c r="K117" s="39">
        <v>3092604.8928999999</v>
      </c>
      <c r="L117" s="39">
        <v>3731287.0584</v>
      </c>
    </row>
    <row r="118" spans="2:12" x14ac:dyDescent="0.25">
      <c r="B118" s="3" t="s">
        <v>32</v>
      </c>
      <c r="C118" s="39">
        <v>1933129.2165999999</v>
      </c>
      <c r="D118" s="39">
        <v>2427941.5765</v>
      </c>
      <c r="E118" s="39">
        <v>4417778.8299999991</v>
      </c>
      <c r="F118" s="39">
        <v>2281250.1836999999</v>
      </c>
      <c r="G118" s="39">
        <v>161600872.48980001</v>
      </c>
      <c r="H118" s="39">
        <v>4489770.5893000001</v>
      </c>
      <c r="I118" s="39">
        <v>1903784.3932</v>
      </c>
      <c r="J118" s="39">
        <v>161606260.96599999</v>
      </c>
      <c r="K118" s="39">
        <v>4489708.6131999996</v>
      </c>
      <c r="L118" s="39">
        <v>1902414.2546999999</v>
      </c>
    </row>
    <row r="119" spans="2:12" x14ac:dyDescent="0.25">
      <c r="B119" s="3" t="s">
        <v>33</v>
      </c>
      <c r="C119" s="39">
        <v>486549.17800000001</v>
      </c>
      <c r="D119" s="39">
        <v>604860.93700000003</v>
      </c>
      <c r="E119" s="39">
        <v>1304775.862</v>
      </c>
      <c r="F119" s="39">
        <v>526844.67859999998</v>
      </c>
      <c r="G119" s="39">
        <v>1167550.7279999999</v>
      </c>
      <c r="H119" s="39">
        <v>1651526.8670000001</v>
      </c>
      <c r="I119" s="39">
        <v>634753.07200000004</v>
      </c>
      <c r="J119" s="39">
        <v>1167993.7520000001</v>
      </c>
      <c r="K119" s="39">
        <v>1651376.845</v>
      </c>
      <c r="L119" s="39">
        <v>634437.62399999995</v>
      </c>
    </row>
    <row r="120" spans="2:12" x14ac:dyDescent="0.25">
      <c r="B120" s="3" t="s">
        <v>34</v>
      </c>
      <c r="C120" s="39">
        <v>5501144.4649103004</v>
      </c>
      <c r="D120" s="39">
        <v>5423128.2364784498</v>
      </c>
      <c r="E120" s="39">
        <v>13852397.53892</v>
      </c>
      <c r="F120" s="39">
        <v>5921642.3763199998</v>
      </c>
      <c r="G120" s="39">
        <v>5711551.0484889504</v>
      </c>
      <c r="H120" s="39">
        <v>14333155.06388</v>
      </c>
      <c r="I120" s="39">
        <v>3441241.5005800002</v>
      </c>
      <c r="J120" s="39">
        <v>5696516.8490219908</v>
      </c>
      <c r="K120" s="39">
        <v>14311571.134504709</v>
      </c>
      <c r="L120" s="39">
        <v>3438746.80909744</v>
      </c>
    </row>
    <row r="121" spans="2:12" x14ac:dyDescent="0.25">
      <c r="B121" s="3" t="s">
        <v>35</v>
      </c>
      <c r="C121" s="39">
        <v>5501144.4649103004</v>
      </c>
      <c r="D121" s="39">
        <v>5423128.2364784498</v>
      </c>
      <c r="E121" s="39">
        <v>13852397.53892</v>
      </c>
      <c r="F121" s="39">
        <v>5921642.3763199998</v>
      </c>
      <c r="G121" s="39">
        <v>5711551.0484889504</v>
      </c>
      <c r="H121" s="39">
        <v>14333155.06388</v>
      </c>
      <c r="I121" s="39">
        <v>3441241.5005800002</v>
      </c>
      <c r="J121" s="39">
        <v>5718447.4129090495</v>
      </c>
      <c r="K121" s="39">
        <v>14365422.638320001</v>
      </c>
      <c r="L121" s="39">
        <v>3451554.509000001</v>
      </c>
    </row>
    <row r="122" spans="2:12" x14ac:dyDescent="0.25">
      <c r="B122" s="2" t="s">
        <v>36</v>
      </c>
      <c r="C122" s="38">
        <f>SUM(C123:C140)</f>
        <v>4983538.7961700009</v>
      </c>
      <c r="D122" s="38">
        <f>SUM(D123:D140)</f>
        <v>4972944.7868507998</v>
      </c>
      <c r="E122" s="38">
        <f>SUM(E123:E140)</f>
        <v>5753026.1989417002</v>
      </c>
      <c r="F122" s="38">
        <f>SUM(F123:F140)</f>
        <v>6249860.8192008007</v>
      </c>
      <c r="G122" s="38">
        <f>SUM(G123:G140)</f>
        <v>5841381.5620176997</v>
      </c>
      <c r="H122" s="38">
        <f>SUM(H123:H140)</f>
        <v>6730931.8473891579</v>
      </c>
      <c r="I122" s="38">
        <f>SUM(I123:I140)</f>
        <v>10664127.434920901</v>
      </c>
      <c r="J122" s="38">
        <f>SUM(J123:J140)</f>
        <v>5798452.9290529005</v>
      </c>
      <c r="K122" s="38">
        <f>SUM(K123:K140)</f>
        <v>6708087.8009376833</v>
      </c>
      <c r="L122" s="38">
        <f>SUM(L123:L140)</f>
        <v>10646276.5979387</v>
      </c>
    </row>
    <row r="123" spans="2:12" x14ac:dyDescent="0.25">
      <c r="B123" s="3" t="s">
        <v>241</v>
      </c>
      <c r="C123" s="39">
        <v>877826.13422690006</v>
      </c>
      <c r="D123" s="39">
        <v>787877.09280289989</v>
      </c>
      <c r="E123" s="39">
        <v>810166.12734969996</v>
      </c>
      <c r="F123" s="39">
        <v>939970.06632119988</v>
      </c>
      <c r="G123" s="39">
        <v>820470.70642160007</v>
      </c>
      <c r="H123" s="39">
        <v>671270.91979259334</v>
      </c>
      <c r="I123" s="39">
        <v>1338554.2668961999</v>
      </c>
      <c r="J123" s="39">
        <v>811827.22751809994</v>
      </c>
      <c r="K123" s="39">
        <v>673078.16312629799</v>
      </c>
      <c r="L123" s="39">
        <v>1314833.3425302999</v>
      </c>
    </row>
    <row r="124" spans="2:12" x14ac:dyDescent="0.25">
      <c r="B124" s="3" t="s">
        <v>242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</row>
    <row r="125" spans="2:12" x14ac:dyDescent="0.25">
      <c r="B125" s="3" t="s">
        <v>243</v>
      </c>
      <c r="C125" s="39">
        <v>86093.163006999996</v>
      </c>
      <c r="D125" s="39">
        <v>117059.9094739</v>
      </c>
      <c r="E125" s="39">
        <v>118605.0731365</v>
      </c>
      <c r="F125" s="39">
        <v>136071.79478269999</v>
      </c>
      <c r="G125" s="39">
        <v>141724.92280090001</v>
      </c>
      <c r="H125" s="39">
        <v>134106.56513610369</v>
      </c>
      <c r="I125" s="39">
        <v>251201.5220838</v>
      </c>
      <c r="J125" s="39">
        <v>134872.68230789999</v>
      </c>
      <c r="K125" s="39">
        <v>125030.2411002982</v>
      </c>
      <c r="L125" s="39">
        <v>242043.5853494</v>
      </c>
    </row>
    <row r="126" spans="2:12" x14ac:dyDescent="0.25">
      <c r="B126" s="3" t="s">
        <v>244</v>
      </c>
      <c r="C126" s="39">
        <v>126285.6418341</v>
      </c>
      <c r="D126" s="39">
        <v>214149.1520183</v>
      </c>
      <c r="E126" s="39">
        <v>204183.6778798</v>
      </c>
      <c r="F126" s="39">
        <v>238594.11035880001</v>
      </c>
      <c r="G126" s="39">
        <v>230032.8298024</v>
      </c>
      <c r="H126" s="39">
        <v>203459.38581369829</v>
      </c>
      <c r="I126" s="39">
        <v>410697.49852129997</v>
      </c>
      <c r="J126" s="39">
        <v>231051.30884380001</v>
      </c>
      <c r="K126" s="39">
        <v>206135.77267749931</v>
      </c>
      <c r="L126" s="39">
        <v>407600.94930470001</v>
      </c>
    </row>
    <row r="127" spans="2:12" x14ac:dyDescent="0.25">
      <c r="B127" s="3" t="s">
        <v>245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</row>
    <row r="128" spans="2:12" x14ac:dyDescent="0.25">
      <c r="B128" s="3" t="s">
        <v>246</v>
      </c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</row>
    <row r="129" spans="2:12" x14ac:dyDescent="0.25">
      <c r="B129" s="3" t="s">
        <v>247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</row>
    <row r="130" spans="2:12" x14ac:dyDescent="0.25">
      <c r="B130" s="3" t="s">
        <v>248</v>
      </c>
      <c r="C130" s="39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</row>
    <row r="131" spans="2:12" x14ac:dyDescent="0.25">
      <c r="B131" s="3" t="s">
        <v>249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</row>
    <row r="132" spans="2:12" x14ac:dyDescent="0.25">
      <c r="B132" s="3" t="s">
        <v>250</v>
      </c>
      <c r="C132" s="39">
        <v>2838209.2554370002</v>
      </c>
      <c r="D132" s="39">
        <v>2737247.4477606998</v>
      </c>
      <c r="E132" s="39">
        <v>3311993.4548992999</v>
      </c>
      <c r="F132" s="39">
        <v>3518589.2516196002</v>
      </c>
      <c r="G132" s="39">
        <v>3305135.8622174999</v>
      </c>
      <c r="H132" s="39">
        <v>3908940.9078156049</v>
      </c>
      <c r="I132" s="39">
        <v>6171366.0890636006</v>
      </c>
      <c r="J132" s="39">
        <v>3287504.8313791002</v>
      </c>
      <c r="K132" s="39">
        <v>3896705.693817398</v>
      </c>
      <c r="L132" s="39">
        <v>6195164.6744131986</v>
      </c>
    </row>
    <row r="133" spans="2:12" x14ac:dyDescent="0.25">
      <c r="B133" s="3" t="s">
        <v>251</v>
      </c>
      <c r="C133" s="39">
        <v>17058.915845799998</v>
      </c>
      <c r="D133" s="39">
        <v>18962.432937999991</v>
      </c>
      <c r="E133" s="39">
        <v>27138.743390200001</v>
      </c>
      <c r="F133" s="39">
        <v>25404.650066599999</v>
      </c>
      <c r="G133" s="39">
        <v>24379.279410499999</v>
      </c>
      <c r="H133" s="39">
        <v>32480.75311559824</v>
      </c>
      <c r="I133" s="39">
        <v>40689.792150499998</v>
      </c>
      <c r="J133" s="39">
        <v>24166.797233900001</v>
      </c>
      <c r="K133" s="39">
        <v>32244.54459409757</v>
      </c>
      <c r="L133" s="39">
        <v>40298.434618200001</v>
      </c>
    </row>
    <row r="134" spans="2:12" x14ac:dyDescent="0.25">
      <c r="B134" s="3" t="s">
        <v>252</v>
      </c>
      <c r="C134" s="39">
        <v>571649.38485419995</v>
      </c>
      <c r="D134" s="39">
        <v>624290.31661549991</v>
      </c>
      <c r="E134" s="39">
        <v>732437.58414180006</v>
      </c>
      <c r="F134" s="39">
        <v>792253.93521680008</v>
      </c>
      <c r="G134" s="39">
        <v>775260.17868460005</v>
      </c>
      <c r="H134" s="39">
        <v>1154596.97088838</v>
      </c>
      <c r="I134" s="39">
        <v>1425226.9479912999</v>
      </c>
      <c r="J134" s="39">
        <v>766230.26212099986</v>
      </c>
      <c r="K134" s="39">
        <v>1149831.944120043</v>
      </c>
      <c r="L134" s="39">
        <v>1419086.1182786999</v>
      </c>
    </row>
    <row r="135" spans="2:12" x14ac:dyDescent="0.25">
      <c r="B135" s="3" t="s">
        <v>253</v>
      </c>
      <c r="C135" s="39">
        <v>466416.300965</v>
      </c>
      <c r="D135" s="39">
        <v>473358.43524149997</v>
      </c>
      <c r="E135" s="39">
        <v>548501.53814439999</v>
      </c>
      <c r="F135" s="39">
        <v>598977.01083510008</v>
      </c>
      <c r="G135" s="39">
        <v>544377.78268019995</v>
      </c>
      <c r="H135" s="39">
        <v>626076.34482718026</v>
      </c>
      <c r="I135" s="39">
        <v>1026391.3182142</v>
      </c>
      <c r="J135" s="39">
        <v>542799.81964909995</v>
      </c>
      <c r="K135" s="39">
        <v>625061.44150204875</v>
      </c>
      <c r="L135" s="39">
        <v>1027249.4934442</v>
      </c>
    </row>
    <row r="136" spans="2:12" x14ac:dyDescent="0.25">
      <c r="B136" s="3" t="s">
        <v>254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</row>
    <row r="137" spans="2:12" x14ac:dyDescent="0.25">
      <c r="B137" s="3" t="s">
        <v>255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</row>
    <row r="138" spans="2:12" x14ac:dyDescent="0.25">
      <c r="B138" s="3" t="s">
        <v>256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</row>
    <row r="139" spans="2:12" x14ac:dyDescent="0.25">
      <c r="B139" s="3" t="s">
        <v>257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</row>
    <row r="140" spans="2:12" x14ac:dyDescent="0.25">
      <c r="B140" s="3" t="s">
        <v>258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3"/>
  <sheetViews>
    <sheetView workbookViewId="0">
      <selection activeCell="C24" sqref="C24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5" t="s">
        <v>286</v>
      </c>
      <c r="I2" s="5" t="s">
        <v>272</v>
      </c>
    </row>
    <row r="3" spans="1:11" x14ac:dyDescent="0.25">
      <c r="E3" s="1" t="s">
        <v>147</v>
      </c>
      <c r="F3" s="48">
        <v>2015</v>
      </c>
      <c r="G3" s="48">
        <v>2030</v>
      </c>
      <c r="H3" s="48">
        <v>2050</v>
      </c>
      <c r="I3" s="48">
        <v>2015</v>
      </c>
      <c r="J3" s="48">
        <v>2030</v>
      </c>
      <c r="K3" s="48">
        <v>2050</v>
      </c>
    </row>
    <row r="4" spans="1:11" x14ac:dyDescent="0.25">
      <c r="A4" s="31" t="s">
        <v>160</v>
      </c>
      <c r="B4" s="1" t="s">
        <v>147</v>
      </c>
      <c r="C4" s="2" t="s">
        <v>12</v>
      </c>
      <c r="D4" s="2"/>
      <c r="E4" s="3" t="str">
        <f>'Paste from cobra outputs'!B5</f>
        <v>Time - Truck (Computed VHT)</v>
      </c>
      <c r="F4" s="39">
        <f>'Paste from cobra outputs'!C5</f>
        <v>357912.08010499942</v>
      </c>
      <c r="G4" s="39">
        <f>'Paste from cobra outputs'!E5</f>
        <v>436264.12525500049</v>
      </c>
      <c r="H4" s="39">
        <f>'Paste from cobra outputs'!H5</f>
        <v>496394.05786999868</v>
      </c>
      <c r="I4" s="44">
        <f>$F4*K4/H4</f>
        <v>0.72102410258652516</v>
      </c>
      <c r="J4" s="44">
        <f>G4*K4/H4</f>
        <v>0.87886653423489269</v>
      </c>
      <c r="K4" s="44">
        <v>1</v>
      </c>
    </row>
    <row r="5" spans="1:11" x14ac:dyDescent="0.25">
      <c r="A5" s="31" t="s">
        <v>160</v>
      </c>
      <c r="B5" s="1" t="s">
        <v>147</v>
      </c>
      <c r="C5" s="2" t="s">
        <v>12</v>
      </c>
      <c r="D5" s="2"/>
      <c r="E5" s="3" t="str">
        <f>'Paste from cobra outputs'!B6</f>
        <v>Cost - Auto ($2000) - IX/EX</v>
      </c>
      <c r="F5" s="39">
        <f>'Paste from cobra outputs'!C6</f>
        <v>1933129.2165999999</v>
      </c>
      <c r="G5" s="39">
        <f>'Paste from cobra outputs'!E6</f>
        <v>4417778.8299999991</v>
      </c>
      <c r="H5" s="39">
        <f>'Paste from cobra outputs'!H6</f>
        <v>4489770.5893000001</v>
      </c>
      <c r="I5" s="44">
        <f>$F5*K5/H5</f>
        <v>0.43056302725288997</v>
      </c>
      <c r="J5" s="44">
        <f>G5*K5/H5</f>
        <v>0.98396538133338673</v>
      </c>
      <c r="K5" s="44">
        <v>1</v>
      </c>
    </row>
    <row r="6" spans="1:11" x14ac:dyDescent="0.25">
      <c r="A6" s="31" t="s">
        <v>160</v>
      </c>
      <c r="B6" s="1" t="s">
        <v>147</v>
      </c>
      <c r="C6" s="2" t="s">
        <v>12</v>
      </c>
      <c r="D6" s="2"/>
      <c r="E6" s="3" t="str">
        <f>'Paste from cobra outputs'!B7</f>
        <v>Cost - Auto ($2000) - AirPax</v>
      </c>
      <c r="F6" s="39">
        <f>'Paste from cobra outputs'!C7</f>
        <v>486549.17800000001</v>
      </c>
      <c r="G6" s="39">
        <f>'Paste from cobra outputs'!E7</f>
        <v>1304775.862</v>
      </c>
      <c r="H6" s="39">
        <f>'Paste from cobra outputs'!H7</f>
        <v>1651526.8670000001</v>
      </c>
      <c r="I6" s="44">
        <f>$F6*K6/H6</f>
        <v>0.29460566928821269</v>
      </c>
      <c r="J6" s="44">
        <f>G6*K6/H6</f>
        <v>0.79004216526620996</v>
      </c>
      <c r="K6" s="44">
        <v>1</v>
      </c>
    </row>
    <row r="7" spans="1:11" x14ac:dyDescent="0.25">
      <c r="A7" s="31" t="s">
        <v>160</v>
      </c>
      <c r="B7" s="1" t="s">
        <v>147</v>
      </c>
      <c r="C7" s="2" t="s">
        <v>12</v>
      </c>
      <c r="D7" s="2"/>
      <c r="E7" s="3" t="str">
        <f>'Paste from cobra outputs'!B8</f>
        <v>Cost - Truck ($2000) - Computed</v>
      </c>
      <c r="F7" s="39">
        <f>'Paste from cobra outputs'!C8</f>
        <v>5501144.4649103004</v>
      </c>
      <c r="G7" s="39">
        <f>'Paste from cobra outputs'!E8</f>
        <v>13852397.53892</v>
      </c>
      <c r="H7" s="39">
        <f>'Paste from cobra outputs'!H8</f>
        <v>14333155.06388</v>
      </c>
      <c r="I7" s="44">
        <f>$F7*K7/H7</f>
        <v>0.38380555016622664</v>
      </c>
      <c r="J7" s="44">
        <f>G7*K7/H7</f>
        <v>0.9664583601574559</v>
      </c>
      <c r="K7" s="44">
        <v>1</v>
      </c>
    </row>
    <row r="8" spans="1:11" x14ac:dyDescent="0.25">
      <c r="A8" s="31" t="s">
        <v>160</v>
      </c>
      <c r="B8" s="1" t="s">
        <v>147</v>
      </c>
      <c r="C8" s="2" t="s">
        <v>12</v>
      </c>
      <c r="D8" s="2"/>
      <c r="E8" s="3" t="str">
        <f>'Paste from cobra outputs'!B9</f>
        <v>Time - Auto (PHT) - IX/EX</v>
      </c>
      <c r="F8" s="39">
        <f>'Paste from cobra outputs'!C9</f>
        <v>242947.90633333329</v>
      </c>
      <c r="G8" s="39">
        <f>'Paste from cobra outputs'!E9</f>
        <v>272960.43183333328</v>
      </c>
      <c r="H8" s="39">
        <f>'Paste from cobra outputs'!H9</f>
        <v>299127.01850000001</v>
      </c>
      <c r="I8" s="44">
        <f>$F8*K8/H8</f>
        <v>0.81218977660934122</v>
      </c>
      <c r="J8" s="44">
        <f>G8*K8/H8</f>
        <v>0.91252349320405257</v>
      </c>
      <c r="K8" s="44">
        <v>1</v>
      </c>
    </row>
    <row r="9" spans="1:11" x14ac:dyDescent="0.25">
      <c r="A9" s="31" t="s">
        <v>160</v>
      </c>
      <c r="B9" s="1" t="s">
        <v>147</v>
      </c>
      <c r="C9" s="2" t="s">
        <v>12</v>
      </c>
      <c r="D9" s="2"/>
      <c r="E9" s="3" t="str">
        <f>'Paste from cobra outputs'!B10</f>
        <v>Time - Auto (PHT) - AirPax</v>
      </c>
      <c r="F9" s="39">
        <f>'Paste from cobra outputs'!C10</f>
        <v>105833.894</v>
      </c>
      <c r="G9" s="39">
        <f>'Paste from cobra outputs'!E10</f>
        <v>137665.0051666667</v>
      </c>
      <c r="H9" s="39">
        <f>'Paste from cobra outputs'!H10</f>
        <v>195764.01149999999</v>
      </c>
      <c r="I9" s="44">
        <f>$F9*K9/H9</f>
        <v>0.54061976554868463</v>
      </c>
      <c r="J9" s="44">
        <f>G9*K9/H9</f>
        <v>0.70321916736297929</v>
      </c>
      <c r="K9" s="44">
        <v>1</v>
      </c>
    </row>
    <row r="10" spans="1:11" x14ac:dyDescent="0.25">
      <c r="A10" s="31" t="s">
        <v>160</v>
      </c>
      <c r="B10" s="1" t="s">
        <v>147</v>
      </c>
      <c r="C10" s="2" t="s">
        <v>148</v>
      </c>
      <c r="D10" s="2"/>
      <c r="E10" s="3" t="str">
        <f>'Paste from cobra outputs'!B12</f>
        <v>Transit Fares ($2000)</v>
      </c>
      <c r="F10" s="39">
        <f>'Paste from cobra outputs'!C12</f>
        <v>2229240.54</v>
      </c>
      <c r="G10" s="39">
        <f>'Paste from cobra outputs'!E12</f>
        <v>3156013.25</v>
      </c>
      <c r="H10" s="39">
        <f>'Paste from cobra outputs'!H12</f>
        <v>4881952.58</v>
      </c>
      <c r="I10" s="44">
        <f>$F10*K10/H10</f>
        <v>0.4566288802420117</v>
      </c>
      <c r="J10" s="44">
        <f>G10*K10/H10</f>
        <v>0.64646536365988216</v>
      </c>
      <c r="K10" s="44">
        <v>1</v>
      </c>
    </row>
    <row r="11" spans="1:11" x14ac:dyDescent="0.25">
      <c r="A11" s="31" t="s">
        <v>160</v>
      </c>
      <c r="B11" s="1" t="s">
        <v>147</v>
      </c>
      <c r="C11" s="2" t="s">
        <v>148</v>
      </c>
      <c r="D11" s="2"/>
      <c r="E11" s="3" t="str">
        <f>'Paste from cobra outputs'!B13</f>
        <v>Auto Households - Bridge Tolls ($2000)</v>
      </c>
      <c r="F11" s="39">
        <f>'Paste from cobra outputs'!C13</f>
        <v>861167.755</v>
      </c>
      <c r="G11" s="39">
        <f>'Paste from cobra outputs'!E13</f>
        <v>864275.74790000007</v>
      </c>
      <c r="H11" s="39">
        <f>'Paste from cobra outputs'!H13</f>
        <v>30157.857199999999</v>
      </c>
      <c r="I11" s="44">
        <f>$F11*K11/H11</f>
        <v>28.555336318788591</v>
      </c>
      <c r="J11" s="44">
        <f>G11*K11/H11</f>
        <v>28.658393803257351</v>
      </c>
      <c r="K11" s="44">
        <v>1</v>
      </c>
    </row>
    <row r="12" spans="1:11" x14ac:dyDescent="0.25">
      <c r="A12" s="31" t="s">
        <v>160</v>
      </c>
      <c r="B12" s="1" t="s">
        <v>147</v>
      </c>
      <c r="C12" s="2" t="s">
        <v>148</v>
      </c>
      <c r="D12" s="2"/>
      <c r="E12" s="3" t="str">
        <f>'Paste from cobra outputs'!B14</f>
        <v>Auto Households - Value Tolls ($2000)</v>
      </c>
      <c r="F12" s="39">
        <f>'Paste from cobra outputs'!C14</f>
        <v>2121.1999999999998</v>
      </c>
      <c r="G12" s="39">
        <f>'Paste from cobra outputs'!E14</f>
        <v>8846.98</v>
      </c>
      <c r="H12" s="39">
        <f>'Paste from cobra outputs'!H14</f>
        <v>273.02999999999997</v>
      </c>
      <c r="I12" s="44">
        <f>$F12*K12/H12</f>
        <v>7.769109621653298</v>
      </c>
      <c r="J12" s="44">
        <f>G12*K12/H12</f>
        <v>32.402959381752922</v>
      </c>
      <c r="K12" s="44">
        <v>1</v>
      </c>
    </row>
    <row r="13" spans="1:11" x14ac:dyDescent="0.25">
      <c r="A13" s="31" t="s">
        <v>160</v>
      </c>
      <c r="B13" s="1" t="s">
        <v>154</v>
      </c>
      <c r="C13" s="2" t="s">
        <v>149</v>
      </c>
      <c r="D13" s="2"/>
      <c r="E13" s="3" t="str">
        <f>'Paste from cobra outputs'!B17</f>
        <v>Auto (Person Hours)</v>
      </c>
      <c r="F13" s="39">
        <f>'Paste from cobra outputs'!C17</f>
        <v>99787.268858292591</v>
      </c>
      <c r="G13" s="39">
        <f>'Paste from cobra outputs'!E17</f>
        <v>79614.937549994502</v>
      </c>
      <c r="H13" s="39">
        <f>'Paste from cobra outputs'!H17</f>
        <v>60211.996613595358</v>
      </c>
      <c r="I13" s="44">
        <f>$F13*K13/H13</f>
        <v>1.6572655694955227</v>
      </c>
      <c r="J13" s="44">
        <f>G13*K13/H13</f>
        <v>1.3222437724647405</v>
      </c>
      <c r="K13" s="44">
        <v>1</v>
      </c>
    </row>
    <row r="14" spans="1:11" x14ac:dyDescent="0.25">
      <c r="A14" s="31" t="s">
        <v>160</v>
      </c>
      <c r="B14" s="1" t="s">
        <v>154</v>
      </c>
      <c r="C14" s="2" t="s">
        <v>149</v>
      </c>
      <c r="D14" s="2"/>
      <c r="E14" s="3" t="str">
        <f>'Paste from cobra outputs'!B18</f>
        <v>Truck (Computed VH)</v>
      </c>
      <c r="F14" s="39">
        <f>'Paste from cobra outputs'!C18</f>
        <v>6266.2657454619603</v>
      </c>
      <c r="G14" s="39">
        <f>'Paste from cobra outputs'!E18</f>
        <v>12212.160591098151</v>
      </c>
      <c r="H14" s="39">
        <f>'Paste from cobra outputs'!H18</f>
        <v>20175.398557359469</v>
      </c>
      <c r="I14" s="44">
        <f>$F14*K14/H14</f>
        <v>0.31058944028524221</v>
      </c>
      <c r="J14" s="44">
        <f>G14*K14/H14</f>
        <v>0.60529959576156511</v>
      </c>
      <c r="K14" s="44">
        <v>1</v>
      </c>
    </row>
    <row r="15" spans="1:11" x14ac:dyDescent="0.25">
      <c r="A15" s="31" t="s">
        <v>160</v>
      </c>
      <c r="B15" s="1" t="s">
        <v>154</v>
      </c>
      <c r="C15" s="2" t="s">
        <v>163</v>
      </c>
      <c r="D15" s="2"/>
      <c r="E15" s="3" t="str">
        <f>'Paste from cobra outputs'!B20</f>
        <v>BART</v>
      </c>
      <c r="F15" s="39">
        <f>'Paste from cobra outputs'!C20</f>
        <v>35981.72026592301</v>
      </c>
      <c r="G15" s="39">
        <f>'Paste from cobra outputs'!E20</f>
        <v>45823.921399649167</v>
      </c>
      <c r="H15" s="39">
        <f>'Paste from cobra outputs'!H20</f>
        <v>168184.02625909291</v>
      </c>
      <c r="I15" s="44">
        <f>$F15*K15/H15</f>
        <v>0.21394255486839167</v>
      </c>
      <c r="J15" s="44">
        <f>G15*K15/H15</f>
        <v>0.27246298247763401</v>
      </c>
      <c r="K15" s="44">
        <v>1</v>
      </c>
    </row>
    <row r="16" spans="1:11" x14ac:dyDescent="0.25">
      <c r="A16" s="31" t="s">
        <v>160</v>
      </c>
      <c r="B16" s="1" t="s">
        <v>154</v>
      </c>
      <c r="C16" s="2" t="s">
        <v>163</v>
      </c>
      <c r="D16" s="2"/>
      <c r="E16" s="3" t="str">
        <f>'Paste from cobra outputs'!B21</f>
        <v>Caltrain</v>
      </c>
      <c r="F16" s="39">
        <f>'Paste from cobra outputs'!C21</f>
        <v>0</v>
      </c>
      <c r="G16" s="39">
        <f>'Paste from cobra outputs'!E21</f>
        <v>51.249408816889627</v>
      </c>
      <c r="H16" s="39">
        <f>'Paste from cobra outputs'!H21</f>
        <v>179.96793357835119</v>
      </c>
      <c r="I16" s="44">
        <f>$F16*K16/H16</f>
        <v>0</v>
      </c>
      <c r="J16" s="44">
        <f>G16*K16/H16</f>
        <v>0.2847696686731005</v>
      </c>
      <c r="K16" s="44">
        <v>1</v>
      </c>
    </row>
    <row r="17" spans="1:11" x14ac:dyDescent="0.25">
      <c r="A17" s="31" t="s">
        <v>160</v>
      </c>
      <c r="B17" s="1" t="s">
        <v>154</v>
      </c>
      <c r="C17" s="2" t="s">
        <v>163</v>
      </c>
      <c r="D17" s="2"/>
      <c r="E17" s="3" t="str">
        <f>'Paste from cobra outputs'!B22</f>
        <v>SF Muni</v>
      </c>
      <c r="F17" s="39">
        <f>'Paste from cobra outputs'!C22</f>
        <v>7674.5907440663595</v>
      </c>
      <c r="G17" s="39">
        <f>'Paste from cobra outputs'!E22</f>
        <v>66405.952179219283</v>
      </c>
      <c r="H17" s="39">
        <f>'Paste from cobra outputs'!H22</f>
        <v>71059.432990587724</v>
      </c>
      <c r="I17" s="44">
        <f>$F17*K17/H17</f>
        <v>0.10800242024282558</v>
      </c>
      <c r="J17" s="44">
        <f>G17*K17/H17</f>
        <v>0.93451283502381977</v>
      </c>
      <c r="K17" s="44">
        <v>1</v>
      </c>
    </row>
    <row r="18" spans="1:11" x14ac:dyDescent="0.25">
      <c r="A18" s="31" t="s">
        <v>160</v>
      </c>
      <c r="B18" s="1" t="s">
        <v>154</v>
      </c>
      <c r="C18" s="2" t="s">
        <v>163</v>
      </c>
      <c r="D18" s="2"/>
      <c r="E18" s="3" t="str">
        <f>'Paste from cobra outputs'!B23</f>
        <v>VTA LRT</v>
      </c>
      <c r="F18" s="39">
        <f>'Paste from cobra outputs'!C23</f>
        <v>7967.9443188510186</v>
      </c>
      <c r="G18" s="39">
        <f>'Paste from cobra outputs'!E23</f>
        <v>8335.7063549870436</v>
      </c>
      <c r="H18" s="39">
        <f>'Paste from cobra outputs'!H23</f>
        <v>73070.199161998811</v>
      </c>
      <c r="I18" s="44">
        <f>$F18*K18/H18</f>
        <v>0.10904506091718524</v>
      </c>
      <c r="J18" s="44">
        <f>G18*K18/H18</f>
        <v>0.11407805713662465</v>
      </c>
      <c r="K18" s="44">
        <v>1</v>
      </c>
    </row>
    <row r="19" spans="1:11" x14ac:dyDescent="0.25">
      <c r="A19" s="31" t="s">
        <v>160</v>
      </c>
      <c r="B19" s="1" t="s">
        <v>154</v>
      </c>
      <c r="C19" s="2" t="s">
        <v>163</v>
      </c>
      <c r="D19" s="2"/>
      <c r="E19" s="3" t="str">
        <f>'Paste from cobra outputs'!B24</f>
        <v>AC Transit Transbay</v>
      </c>
      <c r="F19" s="39">
        <f>'Paste from cobra outputs'!C24</f>
        <v>0</v>
      </c>
      <c r="G19" s="39">
        <f>'Paste from cobra outputs'!E24</f>
        <v>0</v>
      </c>
      <c r="H19" s="39">
        <f>'Paste from cobra outputs'!H24</f>
        <v>0</v>
      </c>
      <c r="I19" s="44" t="e">
        <f>$F19*K19/H19</f>
        <v>#DIV/0!</v>
      </c>
      <c r="J19" s="44" t="e">
        <f>G19*K19/H19</f>
        <v>#DIV/0!</v>
      </c>
      <c r="K19" s="44">
        <v>1</v>
      </c>
    </row>
    <row r="20" spans="1:11" x14ac:dyDescent="0.25">
      <c r="A20" s="31" t="s">
        <v>160</v>
      </c>
      <c r="B20" s="1" t="s">
        <v>154</v>
      </c>
      <c r="C20" s="2" t="s">
        <v>163</v>
      </c>
      <c r="D20" s="2"/>
      <c r="E20" s="3" t="str">
        <f>'Paste from cobra outputs'!B25</f>
        <v>Other</v>
      </c>
      <c r="F20" s="39">
        <f>'Paste from cobra outputs'!C25</f>
        <v>44901.60497126462</v>
      </c>
      <c r="G20" s="39">
        <f>'Paste from cobra outputs'!E25</f>
        <v>428553.55823194241</v>
      </c>
      <c r="H20" s="39">
        <f>'Paste from cobra outputs'!H25</f>
        <v>333316.18525035901</v>
      </c>
      <c r="I20" s="44">
        <f>$F20*K20/H20</f>
        <v>0.13471174505833949</v>
      </c>
      <c r="J20" s="44">
        <f>G20*K20/H20</f>
        <v>1.2857268179462966</v>
      </c>
      <c r="K20" s="44">
        <v>1</v>
      </c>
    </row>
    <row r="21" spans="1:11" x14ac:dyDescent="0.25">
      <c r="A21" s="31" t="s">
        <v>160</v>
      </c>
      <c r="B21" s="1" t="s">
        <v>154</v>
      </c>
      <c r="C21" s="2" t="s">
        <v>19</v>
      </c>
      <c r="D21" s="2"/>
      <c r="E21" s="3" t="str">
        <f>'Paste from cobra outputs'!B27</f>
        <v>Total</v>
      </c>
      <c r="F21" s="39">
        <f>'Paste from cobra outputs'!C27</f>
        <v>5051844</v>
      </c>
      <c r="G21" s="39">
        <f>'Paste from cobra outputs'!E27</f>
        <v>6014224</v>
      </c>
      <c r="H21" s="39">
        <f>'Paste from cobra outputs'!H27</f>
        <v>5896950</v>
      </c>
      <c r="I21" s="44">
        <f>$F21*K21/H21</f>
        <v>0.85668760969653801</v>
      </c>
      <c r="J21" s="44">
        <f>G21*K21/H21</f>
        <v>1.0198872298391541</v>
      </c>
      <c r="K21" s="44">
        <v>1</v>
      </c>
    </row>
    <row r="22" spans="1:11" x14ac:dyDescent="0.25">
      <c r="A22" s="31" t="s">
        <v>160</v>
      </c>
      <c r="B22" s="1" t="s">
        <v>155</v>
      </c>
      <c r="C22" s="2" t="s">
        <v>42</v>
      </c>
      <c r="D22" s="2"/>
      <c r="E22" s="3" t="str">
        <f>'Paste from cobra outputs'!B30</f>
        <v>CO2</v>
      </c>
      <c r="F22" s="39">
        <f>'Paste from cobra outputs'!C30</f>
        <v>33705.610029366682</v>
      </c>
      <c r="G22" s="39">
        <f>'Paste from cobra outputs'!E30</f>
        <v>25904.776236914458</v>
      </c>
      <c r="H22" s="39">
        <f>'Paste from cobra outputs'!H30</f>
        <v>20850.265757558471</v>
      </c>
      <c r="I22" s="44">
        <f>$F22*K22/H22</f>
        <v>1.6165554157096533</v>
      </c>
      <c r="J22" s="44">
        <f>G22*K22/H22</f>
        <v>1.2424194750382818</v>
      </c>
      <c r="K22" s="44">
        <v>1</v>
      </c>
    </row>
    <row r="23" spans="1:11" x14ac:dyDescent="0.25">
      <c r="A23" s="31" t="s">
        <v>160</v>
      </c>
      <c r="B23" s="1" t="s">
        <v>155</v>
      </c>
      <c r="C23" s="2" t="s">
        <v>150</v>
      </c>
      <c r="D23" s="2"/>
      <c r="I23" s="47">
        <v>1</v>
      </c>
      <c r="J23" s="47">
        <v>1</v>
      </c>
      <c r="K23" s="47">
        <v>1</v>
      </c>
    </row>
    <row r="24" spans="1:11" x14ac:dyDescent="0.25">
      <c r="A24" s="31" t="s">
        <v>160</v>
      </c>
      <c r="B24" s="1" t="s">
        <v>155</v>
      </c>
      <c r="C24" s="2" t="s">
        <v>150</v>
      </c>
      <c r="D24" s="2"/>
      <c r="I24" s="47">
        <v>1</v>
      </c>
      <c r="J24" s="47">
        <v>1</v>
      </c>
      <c r="K24" s="47">
        <v>1</v>
      </c>
    </row>
    <row r="25" spans="1:11" x14ac:dyDescent="0.25">
      <c r="A25" s="31" t="s">
        <v>160</v>
      </c>
      <c r="B25" s="1" t="s">
        <v>155</v>
      </c>
      <c r="C25" s="2" t="s">
        <v>150</v>
      </c>
      <c r="D25" s="2"/>
      <c r="I25" s="47">
        <v>1</v>
      </c>
      <c r="J25" s="47">
        <v>1</v>
      </c>
      <c r="K25" s="47">
        <v>1</v>
      </c>
    </row>
    <row r="26" spans="1:11" x14ac:dyDescent="0.25">
      <c r="A26" s="31" t="s">
        <v>160</v>
      </c>
      <c r="B26" s="1" t="s">
        <v>155</v>
      </c>
      <c r="C26" s="2" t="s">
        <v>150</v>
      </c>
      <c r="D26" s="2"/>
      <c r="I26" s="47">
        <v>1</v>
      </c>
      <c r="J26" s="47">
        <v>1</v>
      </c>
      <c r="K26" s="47">
        <v>1</v>
      </c>
    </row>
    <row r="27" spans="1:11" x14ac:dyDescent="0.25">
      <c r="A27" s="31" t="s">
        <v>160</v>
      </c>
      <c r="B27" s="1" t="s">
        <v>156</v>
      </c>
      <c r="C27" s="2" t="s">
        <v>52</v>
      </c>
      <c r="D27" s="2"/>
      <c r="E27" s="3" t="str">
        <f>'Paste from cobra outputs'!B33</f>
        <v>Motor Vehicle</v>
      </c>
      <c r="F27" s="41">
        <f>'Paste from cobra outputs'!C33</f>
        <v>0.61674826354256962</v>
      </c>
      <c r="G27" s="41">
        <f>'Paste from cobra outputs'!E33</f>
        <v>0.39427619344324988</v>
      </c>
      <c r="H27" s="41">
        <f>'Paste from cobra outputs'!H33</f>
        <v>0.25289412738966049</v>
      </c>
      <c r="I27" s="44">
        <f>$F27*K27/H27</f>
        <v>2.4387607174138961</v>
      </c>
      <c r="J27" s="44">
        <f>G27*K27/H27</f>
        <v>1.5590563431144735</v>
      </c>
      <c r="K27" s="44">
        <v>1</v>
      </c>
    </row>
    <row r="28" spans="1:11" x14ac:dyDescent="0.25">
      <c r="A28" s="31" t="s">
        <v>160</v>
      </c>
      <c r="B28" s="1" t="s">
        <v>156</v>
      </c>
      <c r="C28" s="2" t="s">
        <v>52</v>
      </c>
      <c r="D28" s="2"/>
      <c r="E28" s="3" t="str">
        <f>'Paste from cobra outputs'!B34</f>
        <v>Walk</v>
      </c>
      <c r="F28" s="41">
        <f>'Paste from cobra outputs'!C34</f>
        <v>0.22663597264519761</v>
      </c>
      <c r="G28" s="41">
        <f>'Paste from cobra outputs'!E34</f>
        <v>0.13824601827457661</v>
      </c>
      <c r="H28" s="41">
        <f>'Paste from cobra outputs'!H34</f>
        <v>7.9200295215638677E-2</v>
      </c>
      <c r="I28" s="44">
        <f>$F28*K28/H28</f>
        <v>2.8615546448171152</v>
      </c>
      <c r="J28" s="44">
        <f>G28*K28/H28</f>
        <v>1.7455240273811368</v>
      </c>
      <c r="K28" s="44">
        <v>1</v>
      </c>
    </row>
    <row r="29" spans="1:11" x14ac:dyDescent="0.25">
      <c r="A29" s="31" t="s">
        <v>160</v>
      </c>
      <c r="B29" s="1" t="s">
        <v>156</v>
      </c>
      <c r="C29" s="2" t="s">
        <v>52</v>
      </c>
      <c r="D29" s="2"/>
      <c r="E29" s="3" t="str">
        <f>'Paste from cobra outputs'!B35</f>
        <v>Bike</v>
      </c>
      <c r="F29" s="41">
        <f>'Paste from cobra outputs'!C35</f>
        <v>4.5958103288260672E-2</v>
      </c>
      <c r="G29" s="41">
        <f>'Paste from cobra outputs'!E35</f>
        <v>2.9297539812756609E-2</v>
      </c>
      <c r="H29" s="41">
        <f>'Paste from cobra outputs'!H35</f>
        <v>1.8109852112884E-2</v>
      </c>
      <c r="I29" s="44">
        <f>$F29*K29/H29</f>
        <v>2.5377403968729499</v>
      </c>
      <c r="J29" s="44">
        <f>G29*K29/H29</f>
        <v>1.6177680320157495</v>
      </c>
      <c r="K29" s="44">
        <v>1</v>
      </c>
    </row>
    <row r="30" spans="1:11" x14ac:dyDescent="0.25">
      <c r="A30" s="31" t="s">
        <v>160</v>
      </c>
      <c r="B30" s="1" t="s">
        <v>156</v>
      </c>
      <c r="C30" s="2" t="s">
        <v>54</v>
      </c>
      <c r="D30" s="2"/>
      <c r="E30" s="3" t="str">
        <f>'Paste from cobra outputs'!B37</f>
        <v>Motor Vehicle</v>
      </c>
      <c r="F30" s="41">
        <f>'Paste from cobra outputs'!C37</f>
        <v>85.672607960364147</v>
      </c>
      <c r="G30" s="41">
        <f>'Paste from cobra outputs'!E37</f>
        <v>52.650110770550867</v>
      </c>
      <c r="H30" s="41">
        <f>'Paste from cobra outputs'!H37</f>
        <v>30.98490736219377</v>
      </c>
      <c r="I30" s="44">
        <f>$F30*K30/H30</f>
        <v>2.764978670386395</v>
      </c>
      <c r="J30" s="44">
        <f>G30*K30/H30</f>
        <v>1.6992179500524147</v>
      </c>
      <c r="K30" s="44">
        <v>1</v>
      </c>
    </row>
    <row r="31" spans="1:11" x14ac:dyDescent="0.25">
      <c r="A31" s="31" t="s">
        <v>160</v>
      </c>
      <c r="B31" s="1" t="s">
        <v>156</v>
      </c>
      <c r="C31" s="2" t="s">
        <v>54</v>
      </c>
      <c r="D31" s="2"/>
      <c r="E31" s="3" t="str">
        <f>'Paste from cobra outputs'!B38</f>
        <v>Walk</v>
      </c>
      <c r="F31" s="41">
        <f>'Paste from cobra outputs'!C38</f>
        <v>7.1765420410732252</v>
      </c>
      <c r="G31" s="41">
        <f>'Paste from cobra outputs'!E38</f>
        <v>4.3412232036924383</v>
      </c>
      <c r="H31" s="41">
        <f>'Paste from cobra outputs'!H38</f>
        <v>2.173379240089413</v>
      </c>
      <c r="I31" s="44">
        <f>$F31*K31/H31</f>
        <v>3.302020148484524</v>
      </c>
      <c r="J31" s="44">
        <f>G31*K31/H31</f>
        <v>1.9974531474377386</v>
      </c>
      <c r="K31" s="44">
        <v>1</v>
      </c>
    </row>
    <row r="32" spans="1:11" x14ac:dyDescent="0.25">
      <c r="A32" s="31" t="s">
        <v>160</v>
      </c>
      <c r="B32" s="1" t="s">
        <v>156</v>
      </c>
      <c r="C32" s="2" t="s">
        <v>54</v>
      </c>
      <c r="D32" s="2"/>
      <c r="E32" s="3" t="str">
        <f>'Paste from cobra outputs'!B39</f>
        <v>Bike</v>
      </c>
      <c r="F32" s="41">
        <f>'Paste from cobra outputs'!C39</f>
        <v>7.5050171602199613</v>
      </c>
      <c r="G32" s="41">
        <f>'Paste from cobra outputs'!E39</f>
        <v>4.5650912285032303</v>
      </c>
      <c r="H32" s="41">
        <f>'Paste from cobra outputs'!H39</f>
        <v>2.34149477110507</v>
      </c>
      <c r="I32" s="44">
        <f>$F32*K32/H32</f>
        <v>3.2052248216971093</v>
      </c>
      <c r="J32" s="44">
        <f>G32*K32/H32</f>
        <v>1.949648269489294</v>
      </c>
      <c r="K32" s="44">
        <v>1</v>
      </c>
    </row>
    <row r="33" spans="1:20" x14ac:dyDescent="0.25">
      <c r="A33" s="31" t="s">
        <v>160</v>
      </c>
      <c r="B33" s="1" t="s">
        <v>156</v>
      </c>
      <c r="C33" s="2" t="s">
        <v>55</v>
      </c>
      <c r="D33" s="2"/>
      <c r="E33" s="3" t="str">
        <f>'Paste from cobra outputs'!B41</f>
        <v>Property Damage</v>
      </c>
      <c r="F33" s="41">
        <f>'Paste from cobra outputs'!C41</f>
        <v>90.150236805019645</v>
      </c>
      <c r="G33" s="41">
        <f>'Paste from cobra outputs'!E41</f>
        <v>55.397992902086237</v>
      </c>
      <c r="H33" s="41">
        <f>'Paste from cobra outputs'!H41</f>
        <v>34.745638631727623</v>
      </c>
      <c r="I33" s="44">
        <f>$F33*K33/H33</f>
        <v>2.5945770564337787</v>
      </c>
      <c r="J33" s="44">
        <f>G33*K33/H33</f>
        <v>1.5943869528275163</v>
      </c>
      <c r="K33" s="44">
        <v>1</v>
      </c>
    </row>
    <row r="34" spans="1:20" x14ac:dyDescent="0.25">
      <c r="A34" s="31" t="s">
        <v>160</v>
      </c>
      <c r="B34" s="1" t="s">
        <v>156</v>
      </c>
      <c r="C34" s="2" t="s">
        <v>135</v>
      </c>
      <c r="D34" s="2"/>
      <c r="I34" s="47">
        <v>1</v>
      </c>
      <c r="J34" s="47">
        <v>1</v>
      </c>
      <c r="K34" s="47">
        <v>1</v>
      </c>
    </row>
    <row r="35" spans="1:20" x14ac:dyDescent="0.25">
      <c r="A35" s="31" t="s">
        <v>160</v>
      </c>
      <c r="B35" s="1" t="s">
        <v>156</v>
      </c>
      <c r="C35" s="2" t="s">
        <v>135</v>
      </c>
      <c r="D35" s="2"/>
      <c r="I35" s="47">
        <v>1</v>
      </c>
      <c r="J35" s="47">
        <v>1</v>
      </c>
      <c r="K35" s="47">
        <v>1</v>
      </c>
    </row>
    <row r="36" spans="1:20" x14ac:dyDescent="0.25">
      <c r="A36" s="31" t="s">
        <v>160</v>
      </c>
      <c r="B36" s="1" t="s">
        <v>157</v>
      </c>
      <c r="C36" s="2" t="s">
        <v>37</v>
      </c>
      <c r="D36" s="2"/>
      <c r="E36" s="3" t="str">
        <f>'Paste from cobra outputs'!B44</f>
        <v>PM2.5 Tailpipe Gasoline</v>
      </c>
      <c r="F36" s="41">
        <f>'Paste from cobra outputs'!C44</f>
        <v>7.9558406090634623E-2</v>
      </c>
      <c r="G36" s="41">
        <f>'Paste from cobra outputs'!E44</f>
        <v>4.6903122742157868E-2</v>
      </c>
      <c r="H36" s="41">
        <f>'Paste from cobra outputs'!H44</f>
        <v>2.672433096198561E-2</v>
      </c>
      <c r="I36" s="44">
        <f>$F36*K36/H36</f>
        <v>2.9770027247381261</v>
      </c>
      <c r="J36" s="44">
        <f>G36*K36/H36</f>
        <v>1.7550719158835391</v>
      </c>
      <c r="K36" s="44">
        <v>1</v>
      </c>
    </row>
    <row r="37" spans="1:20" x14ac:dyDescent="0.25">
      <c r="A37" s="31" t="s">
        <v>160</v>
      </c>
      <c r="B37" s="1" t="s">
        <v>157</v>
      </c>
      <c r="C37" s="2" t="s">
        <v>37</v>
      </c>
      <c r="D37" s="2"/>
      <c r="E37" s="3" t="str">
        <f>'Paste from cobra outputs'!B45</f>
        <v>PM2.5 Tailpipe Diesel</v>
      </c>
      <c r="F37" s="41">
        <f>'Paste from cobra outputs'!C45</f>
        <v>5.432733320765798E-2</v>
      </c>
      <c r="G37" s="41">
        <f>'Paste from cobra outputs'!E45</f>
        <v>6.3015875295570789E-2</v>
      </c>
      <c r="H37" s="41">
        <f>'Paste from cobra outputs'!H45</f>
        <v>6.7036915778456746E-2</v>
      </c>
      <c r="I37" s="44">
        <f>$F37*K37/H37</f>
        <v>0.81040919882410267</v>
      </c>
      <c r="J37" s="44">
        <f>G37*K37/H37</f>
        <v>0.94001751965775582</v>
      </c>
      <c r="K37" s="44">
        <v>1</v>
      </c>
    </row>
    <row r="38" spans="1:20" x14ac:dyDescent="0.25">
      <c r="A38" s="31" t="s">
        <v>160</v>
      </c>
      <c r="B38" s="1" t="s">
        <v>157</v>
      </c>
      <c r="C38" s="2" t="s">
        <v>37</v>
      </c>
      <c r="D38" s="2"/>
      <c r="E38" s="3" t="str">
        <f>'Paste from cobra outputs'!B46</f>
        <v>PM2.5 Road Dust</v>
      </c>
      <c r="F38" s="41">
        <f>'Paste from cobra outputs'!C46</f>
        <v>3.0489052829997099</v>
      </c>
      <c r="G38" s="41">
        <f>'Paste from cobra outputs'!E46</f>
        <v>1.871307006695462</v>
      </c>
      <c r="H38" s="41">
        <f>'Paste from cobra outputs'!H46</f>
        <v>1.147886200471276</v>
      </c>
      <c r="I38" s="44">
        <f>$F38*K38/H38</f>
        <v>2.6561041344934297</v>
      </c>
      <c r="J38" s="44">
        <f>G38*K38/H38</f>
        <v>1.6302199694770949</v>
      </c>
      <c r="K38" s="44">
        <v>1</v>
      </c>
    </row>
    <row r="39" spans="1:20" x14ac:dyDescent="0.25">
      <c r="A39" s="31" t="s">
        <v>160</v>
      </c>
      <c r="B39" s="1" t="s">
        <v>157</v>
      </c>
      <c r="C39" s="2" t="s">
        <v>37</v>
      </c>
      <c r="D39" s="2"/>
      <c r="E39" s="3" t="str">
        <f>'Paste from cobra outputs'!B47</f>
        <v>PM2.5 Brake &amp; Tire Wear</v>
      </c>
      <c r="F39" s="41">
        <f>'Paste from cobra outputs'!C47</f>
        <v>0.3038629989246453</v>
      </c>
      <c r="G39" s="41">
        <f>'Paste from cobra outputs'!E47</f>
        <v>0.19704201945749919</v>
      </c>
      <c r="H39" s="41">
        <f>'Paste from cobra outputs'!H47</f>
        <v>0.13282715488709679</v>
      </c>
      <c r="I39" s="44">
        <f>$F39*K39/H39</f>
        <v>2.287657212735823</v>
      </c>
      <c r="J39" s="44">
        <f>G39*K39/H39</f>
        <v>1.4834468119488451</v>
      </c>
      <c r="K39" s="44">
        <v>1</v>
      </c>
    </row>
    <row r="40" spans="1:20" x14ac:dyDescent="0.25">
      <c r="A40" s="31" t="s">
        <v>160</v>
      </c>
      <c r="B40" s="1" t="s">
        <v>157</v>
      </c>
      <c r="C40" s="2" t="s">
        <v>151</v>
      </c>
      <c r="D40" s="2"/>
      <c r="E40" s="3" t="str">
        <f>'Paste from cobra outputs'!B49</f>
        <v>NOX (tons)</v>
      </c>
      <c r="F40" s="41">
        <f>'Paste from cobra outputs'!C49</f>
        <v>14.83431041031602</v>
      </c>
      <c r="G40" s="41">
        <f>'Paste from cobra outputs'!E49</f>
        <v>15.20659402095453</v>
      </c>
      <c r="H40" s="41">
        <f>'Paste from cobra outputs'!H49</f>
        <v>17.535966361696261</v>
      </c>
      <c r="I40" s="44">
        <f>$F40*K40/H40</f>
        <v>0.84593629483223365</v>
      </c>
      <c r="J40" s="44">
        <f>G40*K40/H40</f>
        <v>0.8671660122575412</v>
      </c>
      <c r="K40" s="44">
        <v>1</v>
      </c>
    </row>
    <row r="41" spans="1:20" x14ac:dyDescent="0.25">
      <c r="A41" s="31" t="s">
        <v>160</v>
      </c>
      <c r="B41" s="1" t="s">
        <v>157</v>
      </c>
      <c r="C41" s="2" t="s">
        <v>151</v>
      </c>
      <c r="D41" s="2"/>
      <c r="E41" s="3" t="str">
        <f>'Paste from cobra outputs'!B50</f>
        <v>SO2 (tons)</v>
      </c>
      <c r="F41" s="41">
        <f>'Paste from cobra outputs'!C50</f>
        <v>0.36960632767856821</v>
      </c>
      <c r="G41" s="41">
        <f>'Paste from cobra outputs'!E50</f>
        <v>0.28141990954991958</v>
      </c>
      <c r="H41" s="41">
        <f>'Paste from cobra outputs'!H50</f>
        <v>0.22446627480995959</v>
      </c>
      <c r="I41" s="44">
        <f>$F41*K41/H41</f>
        <v>1.6466007109152094</v>
      </c>
      <c r="J41" s="44">
        <f>G41*K41/H41</f>
        <v>1.2537291394361081</v>
      </c>
      <c r="K41" s="44">
        <v>1</v>
      </c>
    </row>
    <row r="42" spans="1:20" x14ac:dyDescent="0.25">
      <c r="A42" s="31" t="s">
        <v>160</v>
      </c>
      <c r="B42" s="1" t="s">
        <v>157</v>
      </c>
      <c r="C42" s="2" t="s">
        <v>151</v>
      </c>
      <c r="D42" s="2"/>
      <c r="E42" s="3" t="str">
        <f>'Paste from cobra outputs'!B51</f>
        <v>VOC: Acetaldehyde (metric tons)</v>
      </c>
      <c r="F42" s="41">
        <f>'Paste from cobra outputs'!C51</f>
        <v>6.4965390674631487E-2</v>
      </c>
      <c r="G42" s="41">
        <f>'Paste from cobra outputs'!E51</f>
        <v>5.7345101205605591E-2</v>
      </c>
      <c r="H42" s="41">
        <f>'Paste from cobra outputs'!H51</f>
        <v>5.4510279871790343E-2</v>
      </c>
      <c r="I42" s="44">
        <f>$F42*K42/H42</f>
        <v>1.1918007177257546</v>
      </c>
      <c r="J42" s="44">
        <f>G42*K42/H42</f>
        <v>1.0520052610348511</v>
      </c>
      <c r="K42" s="44">
        <v>1</v>
      </c>
    </row>
    <row r="43" spans="1:20" x14ac:dyDescent="0.25">
      <c r="A43" s="31" t="s">
        <v>160</v>
      </c>
      <c r="B43" s="1" t="s">
        <v>157</v>
      </c>
      <c r="C43" s="2" t="s">
        <v>151</v>
      </c>
      <c r="D43" s="2"/>
      <c r="E43" s="3" t="str">
        <f>'Paste from cobra outputs'!B52</f>
        <v>VOC: Benzene (metric tons)</v>
      </c>
      <c r="F43" s="41">
        <f>'Paste from cobra outputs'!C52</f>
        <v>0.13774536223179079</v>
      </c>
      <c r="G43" s="41">
        <f>'Paste from cobra outputs'!E52</f>
        <v>8.3882174406632301E-2</v>
      </c>
      <c r="H43" s="41">
        <f>'Paste from cobra outputs'!H52</f>
        <v>5.3546830831673997E-2</v>
      </c>
      <c r="I43" s="44">
        <f>$F43*K43/H43</f>
        <v>2.5724279120233522</v>
      </c>
      <c r="J43" s="44">
        <f>G43*K43/H43</f>
        <v>1.5665198687541066</v>
      </c>
      <c r="K43" s="44">
        <v>1</v>
      </c>
    </row>
    <row r="44" spans="1:20" x14ac:dyDescent="0.25">
      <c r="A44" s="31" t="s">
        <v>160</v>
      </c>
      <c r="B44" s="1" t="s">
        <v>157</v>
      </c>
      <c r="C44" s="2" t="s">
        <v>151</v>
      </c>
      <c r="D44" s="2"/>
      <c r="E44" s="3" t="str">
        <f>'Paste from cobra outputs'!B53</f>
        <v>VOC: 1,3-Butadiene (metric tons)</v>
      </c>
      <c r="F44" s="41">
        <f>'Paste from cobra outputs'!C53</f>
        <v>3.0096057950557219E-2</v>
      </c>
      <c r="G44" s="41">
        <f>'Paste from cobra outputs'!E53</f>
        <v>1.761229722597274E-2</v>
      </c>
      <c r="H44" s="41">
        <f>'Paste from cobra outputs'!H53</f>
        <v>1.054258547316576E-2</v>
      </c>
      <c r="I44" s="44">
        <f>$F44*K44/H44</f>
        <v>2.8547132036217566</v>
      </c>
      <c r="J44" s="44">
        <f>G44*K44/H44</f>
        <v>1.6705861451919597</v>
      </c>
      <c r="K44" s="44">
        <v>1</v>
      </c>
    </row>
    <row r="45" spans="1:20" x14ac:dyDescent="0.25">
      <c r="A45" s="31" t="s">
        <v>160</v>
      </c>
      <c r="B45" s="1" t="s">
        <v>157</v>
      </c>
      <c r="C45" s="2" t="s">
        <v>151</v>
      </c>
      <c r="D45" s="2"/>
      <c r="E45" s="3" t="str">
        <f>'Paste from cobra outputs'!B54</f>
        <v>VOC: Formaldehyde (metric tons)</v>
      </c>
      <c r="F45" s="41">
        <f>'Paste from cobra outputs'!C54</f>
        <v>0.17741268053966169</v>
      </c>
      <c r="G45" s="41">
        <f>'Paste from cobra outputs'!E54</f>
        <v>0.14178745470085949</v>
      </c>
      <c r="H45" s="41">
        <f>'Paste from cobra outputs'!H54</f>
        <v>0.1244370208537553</v>
      </c>
      <c r="I45" s="44">
        <f>$F45*K45/H45</f>
        <v>1.4257226613305543</v>
      </c>
      <c r="J45" s="44">
        <f>G45*K45/H45</f>
        <v>1.1394314467516489</v>
      </c>
      <c r="K45" s="44">
        <v>1</v>
      </c>
      <c r="N45" s="3" t="str">
        <f>'Paste from cobra outputs'!B57</f>
        <v>Bike (20-64yrs cyclists)</v>
      </c>
      <c r="O45" s="41">
        <f>'Paste from cobra outputs'!C57</f>
        <v>14.27809661033506</v>
      </c>
      <c r="P45" s="41">
        <f>'Paste from cobra outputs'!E57</f>
        <v>14.48136443210813</v>
      </c>
      <c r="Q45" s="41">
        <f>'Paste from cobra outputs'!H57</f>
        <v>19.05922944220816</v>
      </c>
      <c r="R45" s="44">
        <f>$O45*T45/Q45</f>
        <v>0.74914343487124901</v>
      </c>
      <c r="S45" s="44">
        <f>P45*T45/Q45</f>
        <v>0.75980849467282296</v>
      </c>
      <c r="T45" s="44">
        <v>1</v>
      </c>
    </row>
    <row r="46" spans="1:20" x14ac:dyDescent="0.25">
      <c r="A46" s="31" t="s">
        <v>160</v>
      </c>
      <c r="B46" s="1" t="s">
        <v>157</v>
      </c>
      <c r="C46" s="2" t="s">
        <v>151</v>
      </c>
      <c r="D46" s="2"/>
      <c r="E46" s="3" t="str">
        <f>'Paste from cobra outputs'!B55</f>
        <v>All other VOC (metric tons)</v>
      </c>
      <c r="F46" s="41">
        <f>'Paste from cobra outputs'!C55</f>
        <v>0.45195506187070089</v>
      </c>
      <c r="G46" s="41">
        <f>'Paste from cobra outputs'!E55</f>
        <v>0.46162791244464779</v>
      </c>
      <c r="H46" s="41">
        <f>'Paste from cobra outputs'!H55</f>
        <v>0.51840206636019515</v>
      </c>
      <c r="I46" s="44">
        <f>$F46*K46/H46</f>
        <v>0.87182341892262893</v>
      </c>
      <c r="J46" s="44">
        <f>G46*K46/H46</f>
        <v>0.89048239272237073</v>
      </c>
      <c r="K46" s="44">
        <v>1</v>
      </c>
      <c r="N46" s="3" t="str">
        <f>'Paste from cobra outputs'!B58</f>
        <v>Walk (20-74yrs walkers)</v>
      </c>
      <c r="O46" s="41">
        <f>'Paste from cobra outputs'!C58</f>
        <v>28.612952539416469</v>
      </c>
      <c r="P46" s="41">
        <f>'Paste from cobra outputs'!E58</f>
        <v>30.298573803167571</v>
      </c>
      <c r="Q46" s="41">
        <f>'Paste from cobra outputs'!H58</f>
        <v>32.354155743946727</v>
      </c>
      <c r="R46" s="44">
        <f>$O46*T46/Q46</f>
        <v>0.88436715103498831</v>
      </c>
      <c r="S46" s="44">
        <f>P46*T46/Q46</f>
        <v>0.93646621605437064</v>
      </c>
      <c r="T46" s="44">
        <v>1</v>
      </c>
    </row>
    <row r="47" spans="1:20" x14ac:dyDescent="0.25">
      <c r="A47" s="31" t="s">
        <v>160</v>
      </c>
      <c r="B47" s="1" t="s">
        <v>157</v>
      </c>
      <c r="C47" s="2" t="s">
        <v>60</v>
      </c>
      <c r="D47" s="2"/>
      <c r="E47" s="3" t="str">
        <f>'Paste from cobra outputs'!B61</f>
        <v>Total</v>
      </c>
      <c r="F47" s="39">
        <f>'Paste from cobra outputs'!C61</f>
        <v>424555</v>
      </c>
      <c r="G47" s="39">
        <f>'Paste from cobra outputs'!E61</f>
        <v>602080</v>
      </c>
      <c r="H47" s="39">
        <f>'Paste from cobra outputs'!H61</f>
        <v>1078470</v>
      </c>
      <c r="I47" s="44">
        <f>$F47*K47/H47</f>
        <v>0.39366417239237067</v>
      </c>
      <c r="J47" s="44">
        <f>G47*K47/H47</f>
        <v>0.55827236733520635</v>
      </c>
      <c r="K47" s="44">
        <v>1</v>
      </c>
      <c r="N47" s="3" t="str">
        <f>'Paste from cobra outputs'!B59</f>
        <v>Transit (20-74yrs transit riders)</v>
      </c>
      <c r="O47" s="41">
        <f>'Paste from cobra outputs'!C59</f>
        <v>4.8584462721095871</v>
      </c>
      <c r="P47" s="41">
        <f>'Paste from cobra outputs'!E59</f>
        <v>5.4517830017383337</v>
      </c>
      <c r="Q47" s="41">
        <f>'Paste from cobra outputs'!H59</f>
        <v>8.8538927094844961</v>
      </c>
      <c r="R47" s="44">
        <f>$O47*T47/Q47</f>
        <v>0.54873561624539524</v>
      </c>
      <c r="S47" s="44">
        <f>P47*T47/Q47</f>
        <v>0.61574983802302652</v>
      </c>
      <c r="T47" s="44">
        <v>1</v>
      </c>
    </row>
    <row r="48" spans="1:20" x14ac:dyDescent="0.25">
      <c r="A48" s="31" t="s">
        <v>160</v>
      </c>
      <c r="B48" s="1" t="s">
        <v>157</v>
      </c>
      <c r="C48" s="2" t="s">
        <v>61</v>
      </c>
      <c r="D48" s="2"/>
      <c r="E48" s="3" t="str">
        <f>'Paste from cobra outputs'!B67</f>
        <v>Bike (20-64yrs cyclists)</v>
      </c>
      <c r="F48" s="41">
        <f>'Paste from cobra outputs'!C67</f>
        <v>27.128200799999991</v>
      </c>
      <c r="G48" s="41">
        <f>'Paste from cobra outputs'!E67</f>
        <v>91.445860080000003</v>
      </c>
      <c r="H48" s="41">
        <f>'Paste from cobra outputs'!H67</f>
        <v>48.443270399999982</v>
      </c>
      <c r="I48" s="44">
        <f>$F48*K48/H48</f>
        <v>0.55999936783789073</v>
      </c>
      <c r="J48" s="44">
        <f>G48*K48/H48</f>
        <v>1.8876896486328065</v>
      </c>
      <c r="K48" s="44">
        <v>1</v>
      </c>
    </row>
    <row r="49" spans="1:20" x14ac:dyDescent="0.25">
      <c r="A49" s="31" t="s">
        <v>160</v>
      </c>
      <c r="B49" s="1" t="s">
        <v>157</v>
      </c>
      <c r="C49" s="2" t="s">
        <v>61</v>
      </c>
      <c r="D49" s="2"/>
      <c r="E49" s="3" t="str">
        <f>'Paste from cobra outputs'!B68</f>
        <v>Walk (20-74yrs walkers)</v>
      </c>
      <c r="F49" s="41">
        <f>'Paste from cobra outputs'!C68</f>
        <v>205.96200703571429</v>
      </c>
      <c r="G49" s="41">
        <f>'Paste from cobra outputs'!E68</f>
        <v>281.20947132142862</v>
      </c>
      <c r="H49" s="41">
        <f>'Paste from cobra outputs'!H68</f>
        <v>427.52345389285699</v>
      </c>
      <c r="I49" s="44">
        <f>$F49*K49/H49</f>
        <v>0.48175604206110079</v>
      </c>
      <c r="J49" s="44">
        <f>G49*K49/H49</f>
        <v>0.65776384607873095</v>
      </c>
      <c r="K49" s="44">
        <v>1</v>
      </c>
      <c r="N49" s="3" t="str">
        <f>'Paste from cobra outputs'!B63</f>
        <v>Bike (20-64yrs cyclists)</v>
      </c>
      <c r="O49" s="41">
        <f>'Paste from cobra outputs'!C63</f>
        <v>7.139048305167528E-2</v>
      </c>
      <c r="P49" s="41">
        <f>'Paste from cobra outputs'!E63</f>
        <v>7.240682216054066E-2</v>
      </c>
      <c r="Q49" s="41">
        <f>'Paste from cobra outputs'!H63</f>
        <v>9.5296147211040794E-2</v>
      </c>
      <c r="R49" s="44">
        <f>$O49*T49/Q49</f>
        <v>0.74914343487124879</v>
      </c>
      <c r="S49" s="44">
        <f>P49*T49/Q49</f>
        <v>0.75980849467282319</v>
      </c>
      <c r="T49" s="44">
        <v>1</v>
      </c>
    </row>
    <row r="50" spans="1:20" x14ac:dyDescent="0.25">
      <c r="A50" s="31" t="s">
        <v>160</v>
      </c>
      <c r="B50" s="1" t="s">
        <v>157</v>
      </c>
      <c r="C50" s="2" t="s">
        <v>61</v>
      </c>
      <c r="D50" s="2"/>
      <c r="E50" s="3" t="str">
        <f>'Paste from cobra outputs'!B69</f>
        <v>Transit (20-74yrs transit riders)</v>
      </c>
      <c r="F50" s="41">
        <f>'Paste from cobra outputs'!C69</f>
        <v>142.50154678571431</v>
      </c>
      <c r="G50" s="41">
        <f>'Paste from cobra outputs'!E69</f>
        <v>169.34366035714291</v>
      </c>
      <c r="H50" s="41">
        <f>'Paste from cobra outputs'!H69</f>
        <v>308.02094360714278</v>
      </c>
      <c r="I50" s="44">
        <f>$F50*K50/H50</f>
        <v>0.46263590104270363</v>
      </c>
      <c r="J50" s="44">
        <f>G50*K50/H50</f>
        <v>0.54977969476363864</v>
      </c>
      <c r="K50" s="44">
        <v>1</v>
      </c>
      <c r="N50" s="3" t="str">
        <f>'Paste from cobra outputs'!B64</f>
        <v>Walk (20-74yrs walkers)</v>
      </c>
      <c r="O50" s="41">
        <f>'Paste from cobra outputs'!C64</f>
        <v>9.367335652785154E-2</v>
      </c>
      <c r="P50" s="41">
        <f>'Paste from cobra outputs'!E64</f>
        <v>9.9191759474655736E-2</v>
      </c>
      <c r="Q50" s="41">
        <f>'Paste from cobra outputs'!H64</f>
        <v>0.1059213432093494</v>
      </c>
      <c r="R50" s="44">
        <f>$O50*T50/Q50</f>
        <v>0.88436715103498831</v>
      </c>
      <c r="S50" s="44">
        <f>P50*T50/Q50</f>
        <v>0.93646621605437064</v>
      </c>
      <c r="T50" s="44">
        <v>1</v>
      </c>
    </row>
    <row r="51" spans="1:20" x14ac:dyDescent="0.25">
      <c r="A51" s="31" t="s">
        <v>160</v>
      </c>
      <c r="B51" s="1" t="s">
        <v>157</v>
      </c>
      <c r="C51" s="2" t="s">
        <v>62</v>
      </c>
      <c r="D51" s="2"/>
      <c r="E51" s="3" t="str">
        <f>'Paste from cobra outputs'!B71</f>
        <v>Auto VMT</v>
      </c>
      <c r="F51" s="39">
        <f>'Paste from cobra outputs'!C71</f>
        <v>125766473.8332997</v>
      </c>
      <c r="G51" s="39">
        <f>'Paste from cobra outputs'!E71</f>
        <v>69239913.82130003</v>
      </c>
      <c r="H51" s="39">
        <f>'Paste from cobra outputs'!H71</f>
        <v>35450792.65299999</v>
      </c>
      <c r="I51" s="44">
        <f>$F51*K51/H51</f>
        <v>3.5476350293300656</v>
      </c>
      <c r="J51" s="44">
        <f>G51*K51/H51</f>
        <v>1.9531273813546357</v>
      </c>
      <c r="K51" s="44">
        <v>1</v>
      </c>
      <c r="N51" s="3" t="str">
        <f>'Paste from cobra outputs'!B65</f>
        <v>Transit (20-74yrs transit riders)</v>
      </c>
      <c r="O51" s="41">
        <f>'Paste from cobra outputs'!C65</f>
        <v>1.5905627676549239E-2</v>
      </c>
      <c r="P51" s="41">
        <f>'Paste from cobra outputs'!E65</f>
        <v>1.7848099112833828E-2</v>
      </c>
      <c r="Q51" s="41">
        <f>'Paste from cobra outputs'!H65</f>
        <v>2.8985958275098051E-2</v>
      </c>
      <c r="R51" s="44">
        <f>$O51*T51/Q51</f>
        <v>0.54873561624539513</v>
      </c>
      <c r="S51" s="44">
        <f>P51*T51/Q51</f>
        <v>0.61574983802302641</v>
      </c>
      <c r="T51" s="44">
        <v>1</v>
      </c>
    </row>
    <row r="52" spans="1:20" x14ac:dyDescent="0.25">
      <c r="A52" s="31" t="s">
        <v>160</v>
      </c>
      <c r="B52" s="1" t="s">
        <v>157</v>
      </c>
      <c r="C52" s="2" t="s">
        <v>62</v>
      </c>
      <c r="D52" s="2"/>
      <c r="E52" s="3" t="str">
        <f>'Paste from cobra outputs'!B72</f>
        <v>Truck VMT - Computed</v>
      </c>
      <c r="F52" s="39">
        <f>'Paste from cobra outputs'!C72</f>
        <v>14351071.696699999</v>
      </c>
      <c r="G52" s="39">
        <f>'Paste from cobra outputs'!E72</f>
        <v>16759131.860199969</v>
      </c>
      <c r="H52" s="39">
        <f>'Paste from cobra outputs'!H72</f>
        <v>17302239.018600009</v>
      </c>
      <c r="I52" s="44">
        <f>$F52*K52/H52</f>
        <v>0.82943436865439857</v>
      </c>
      <c r="J52" s="44">
        <f>G52*K52/H52</f>
        <v>0.96861058514934417</v>
      </c>
      <c r="K52" s="44">
        <v>1</v>
      </c>
    </row>
    <row r="53" spans="1:20" x14ac:dyDescent="0.25">
      <c r="A53" s="31" t="s">
        <v>160</v>
      </c>
      <c r="B53" s="1" t="s">
        <v>157</v>
      </c>
      <c r="C53" s="2" t="s">
        <v>62</v>
      </c>
      <c r="D53" s="2"/>
      <c r="E53" s="3" t="str">
        <f>'Paste from cobra outputs'!B73</f>
        <v>Truck VMT - Modeled</v>
      </c>
      <c r="F53" s="39">
        <f>'Paste from cobra outputs'!C73</f>
        <v>14351071.696699999</v>
      </c>
      <c r="G53" s="39">
        <f>'Paste from cobra outputs'!E73</f>
        <v>16759131.860199969</v>
      </c>
      <c r="H53" s="39">
        <f>'Paste from cobra outputs'!H73</f>
        <v>17302239.018600009</v>
      </c>
      <c r="I53" s="44">
        <f>$F53*K53/H53</f>
        <v>0.82943436865439857</v>
      </c>
      <c r="J53" s="44">
        <f>G53*K53/H53</f>
        <v>0.96861058514934417</v>
      </c>
      <c r="K53" s="44">
        <v>1</v>
      </c>
    </row>
    <row r="54" spans="1:20" x14ac:dyDescent="0.25">
      <c r="A54" s="30" t="s">
        <v>159</v>
      </c>
      <c r="B54" s="1" t="s">
        <v>147</v>
      </c>
      <c r="C54" s="2" t="s">
        <v>12</v>
      </c>
      <c r="D54" s="2"/>
      <c r="E54" s="3" t="s">
        <v>13</v>
      </c>
      <c r="F54" s="46">
        <f>F4</f>
        <v>357912.08010499942</v>
      </c>
      <c r="G54" s="39">
        <f>'Paste from cobra outputs'!D5</f>
        <v>357857.50256166712</v>
      </c>
      <c r="H54" s="39">
        <f>'Paste from cobra outputs'!G5</f>
        <v>411389.77296166559</v>
      </c>
      <c r="I54" s="44">
        <f>$F54*K54/H54</f>
        <v>0.87000723797368351</v>
      </c>
      <c r="J54" s="44">
        <f>G54*K54/H54</f>
        <v>0.86987457171185745</v>
      </c>
      <c r="K54" s="44">
        <v>1</v>
      </c>
    </row>
    <row r="55" spans="1:20" x14ac:dyDescent="0.25">
      <c r="A55" s="30" t="s">
        <v>159</v>
      </c>
      <c r="B55" s="1" t="s">
        <v>147</v>
      </c>
      <c r="C55" s="2" t="s">
        <v>12</v>
      </c>
      <c r="D55" s="2"/>
      <c r="E55" s="3" t="s">
        <v>14</v>
      </c>
      <c r="F55" s="46">
        <f>F5</f>
        <v>1933129.2165999999</v>
      </c>
      <c r="G55" s="39">
        <f>'Paste from cobra outputs'!D6</f>
        <v>2427941.5765</v>
      </c>
      <c r="H55" s="39">
        <f>'Paste from cobra outputs'!G6</f>
        <v>161600872.48980001</v>
      </c>
      <c r="I55" s="44">
        <f>$F55*K55/H55</f>
        <v>1.1962368685367191E-2</v>
      </c>
      <c r="J55" s="44">
        <f>G55*K55/H55</f>
        <v>1.5024309826379482E-2</v>
      </c>
      <c r="K55" s="44">
        <v>1</v>
      </c>
    </row>
    <row r="56" spans="1:20" x14ac:dyDescent="0.25">
      <c r="A56" s="30" t="s">
        <v>159</v>
      </c>
      <c r="B56" s="1" t="s">
        <v>147</v>
      </c>
      <c r="C56" s="2" t="s">
        <v>12</v>
      </c>
      <c r="D56" s="2"/>
      <c r="E56" s="3" t="s">
        <v>15</v>
      </c>
      <c r="F56" s="46">
        <f>F6</f>
        <v>486549.17800000001</v>
      </c>
      <c r="G56" s="39">
        <f>'Paste from cobra outputs'!D7</f>
        <v>604860.93700000003</v>
      </c>
      <c r="H56" s="39">
        <f>'Paste from cobra outputs'!G7</f>
        <v>1167550.7279999999</v>
      </c>
      <c r="I56" s="44">
        <f>$F56*K56/H56</f>
        <v>0.41672637113888217</v>
      </c>
      <c r="J56" s="44">
        <f>G56*K56/H56</f>
        <v>0.51805966327143615</v>
      </c>
      <c r="K56" s="44">
        <v>1</v>
      </c>
    </row>
    <row r="57" spans="1:20" x14ac:dyDescent="0.25">
      <c r="A57" s="30" t="s">
        <v>159</v>
      </c>
      <c r="B57" s="1" t="s">
        <v>147</v>
      </c>
      <c r="C57" s="2" t="s">
        <v>12</v>
      </c>
      <c r="D57" s="2"/>
      <c r="E57" s="3" t="s">
        <v>16</v>
      </c>
      <c r="F57" s="46">
        <f>F7</f>
        <v>5501144.4649103004</v>
      </c>
      <c r="G57" s="39">
        <f>'Paste from cobra outputs'!D8</f>
        <v>5423128.2364784498</v>
      </c>
      <c r="H57" s="39">
        <f>'Paste from cobra outputs'!G8</f>
        <v>5711551.0484889504</v>
      </c>
      <c r="I57" s="44">
        <f>$F57*K57/H57</f>
        <v>0.96316121806627031</v>
      </c>
      <c r="J57" s="44">
        <f>G57*K57/H57</f>
        <v>0.949501841170306</v>
      </c>
      <c r="K57" s="44">
        <v>1</v>
      </c>
    </row>
    <row r="58" spans="1:20" x14ac:dyDescent="0.25">
      <c r="A58" s="30" t="s">
        <v>159</v>
      </c>
      <c r="B58" s="1" t="s">
        <v>147</v>
      </c>
      <c r="C58" s="2" t="s">
        <v>12</v>
      </c>
      <c r="D58" s="2"/>
      <c r="E58" s="3" t="s">
        <v>17</v>
      </c>
      <c r="F58" s="46">
        <f>F8</f>
        <v>242947.90633333329</v>
      </c>
      <c r="G58" s="39">
        <f>'Paste from cobra outputs'!D9</f>
        <v>325710.04800000001</v>
      </c>
      <c r="H58" s="39">
        <f>'Paste from cobra outputs'!G9</f>
        <v>16435679.2415</v>
      </c>
      <c r="I58" s="44">
        <f>$F58*K58/H58</f>
        <v>1.4781738117636853E-2</v>
      </c>
      <c r="J58" s="44">
        <f>G58*K58/H58</f>
        <v>1.9817255083537037E-2</v>
      </c>
      <c r="K58" s="44">
        <v>1</v>
      </c>
    </row>
    <row r="59" spans="1:20" x14ac:dyDescent="0.25">
      <c r="A59" s="30" t="s">
        <v>159</v>
      </c>
      <c r="B59" s="1" t="s">
        <v>147</v>
      </c>
      <c r="C59" s="2" t="s">
        <v>12</v>
      </c>
      <c r="D59" s="2"/>
      <c r="E59" s="3" t="s">
        <v>18</v>
      </c>
      <c r="F59" s="46">
        <f>F9</f>
        <v>105833.894</v>
      </c>
      <c r="G59" s="39">
        <f>'Paste from cobra outputs'!D10</f>
        <v>139399.73250000001</v>
      </c>
      <c r="H59" s="39">
        <f>'Paste from cobra outputs'!G10</f>
        <v>328362.88900000002</v>
      </c>
      <c r="I59" s="44">
        <f>$F59*K59/H59</f>
        <v>0.32230771973747618</v>
      </c>
      <c r="J59" s="44">
        <f>G59*K59/H59</f>
        <v>0.42452949821622504</v>
      </c>
      <c r="K59" s="44">
        <v>1</v>
      </c>
    </row>
    <row r="60" spans="1:20" x14ac:dyDescent="0.25">
      <c r="A60" s="30" t="s">
        <v>159</v>
      </c>
      <c r="B60" s="1" t="s">
        <v>147</v>
      </c>
      <c r="C60" s="2" t="s">
        <v>148</v>
      </c>
      <c r="D60" s="2"/>
      <c r="E60" s="3" t="s">
        <v>6</v>
      </c>
      <c r="F60" s="46">
        <f>F10</f>
        <v>2229240.54</v>
      </c>
      <c r="G60" s="39">
        <f>'Paste from cobra outputs'!D12</f>
        <v>1995810.76</v>
      </c>
      <c r="H60" s="39">
        <f>'Paste from cobra outputs'!G12</f>
        <v>2855313.97</v>
      </c>
      <c r="I60" s="44">
        <f>$F60*K60/H60</f>
        <v>0.78073394499589821</v>
      </c>
      <c r="J60" s="44">
        <f>G60*K60/H60</f>
        <v>0.69898119119978941</v>
      </c>
      <c r="K60" s="44">
        <v>1</v>
      </c>
    </row>
    <row r="61" spans="1:20" x14ac:dyDescent="0.25">
      <c r="A61" s="30" t="s">
        <v>159</v>
      </c>
      <c r="B61" s="1" t="s">
        <v>147</v>
      </c>
      <c r="C61" s="2" t="s">
        <v>148</v>
      </c>
      <c r="D61" s="2"/>
      <c r="E61" s="3" t="s">
        <v>7</v>
      </c>
      <c r="F61" s="46">
        <f>F11</f>
        <v>861167.755</v>
      </c>
      <c r="G61" s="39">
        <f>'Paste from cobra outputs'!D13</f>
        <v>866475.64720000001</v>
      </c>
      <c r="H61" s="39">
        <f>'Paste from cobra outputs'!G13</f>
        <v>448055.47930000001</v>
      </c>
      <c r="I61" s="44">
        <f>$F61*K61/H61</f>
        <v>1.9220114356048228</v>
      </c>
      <c r="J61" s="44">
        <f>G61*K61/H61</f>
        <v>1.9338579422211297</v>
      </c>
      <c r="K61" s="44">
        <v>1</v>
      </c>
    </row>
    <row r="62" spans="1:20" x14ac:dyDescent="0.25">
      <c r="A62" s="30" t="s">
        <v>159</v>
      </c>
      <c r="B62" s="1" t="s">
        <v>147</v>
      </c>
      <c r="C62" s="2" t="s">
        <v>148</v>
      </c>
      <c r="D62" s="2"/>
      <c r="E62" s="3" t="s">
        <v>8</v>
      </c>
      <c r="F62" s="46">
        <f>F12</f>
        <v>2121.1999999999998</v>
      </c>
      <c r="G62" s="39">
        <f>'Paste from cobra outputs'!D14</f>
        <v>11387.31</v>
      </c>
      <c r="H62" s="39">
        <f>'Paste from cobra outputs'!G14</f>
        <v>10972.41</v>
      </c>
      <c r="I62" s="44">
        <f>$F62*K62/H62</f>
        <v>0.1933212484768615</v>
      </c>
      <c r="J62" s="44">
        <f>G62*K62/H62</f>
        <v>1.0378130237568592</v>
      </c>
      <c r="K62" s="44">
        <v>1</v>
      </c>
    </row>
    <row r="63" spans="1:20" x14ac:dyDescent="0.25">
      <c r="A63" s="30" t="s">
        <v>159</v>
      </c>
      <c r="B63" s="1" t="s">
        <v>154</v>
      </c>
      <c r="C63" s="2" t="s">
        <v>149</v>
      </c>
      <c r="D63" s="2"/>
      <c r="E63" s="3" t="s">
        <v>10</v>
      </c>
      <c r="F63" s="46">
        <f>F13</f>
        <v>99787.268858292591</v>
      </c>
      <c r="G63" s="39">
        <f>'Paste from cobra outputs'!D17</f>
        <v>124480.0860720855</v>
      </c>
      <c r="H63" s="39">
        <f>'Paste from cobra outputs'!G17</f>
        <v>268864.07766829937</v>
      </c>
      <c r="I63" s="44">
        <f>$F63*K63/H63</f>
        <v>0.37114392418536946</v>
      </c>
      <c r="J63" s="44">
        <f>G63*K63/H63</f>
        <v>0.46298518995779708</v>
      </c>
      <c r="K63" s="44">
        <v>1</v>
      </c>
    </row>
    <row r="64" spans="1:20" x14ac:dyDescent="0.25">
      <c r="A64" s="30" t="s">
        <v>159</v>
      </c>
      <c r="B64" s="1" t="s">
        <v>154</v>
      </c>
      <c r="C64" s="2" t="s">
        <v>149</v>
      </c>
      <c r="D64" s="2"/>
      <c r="E64" s="3" t="s">
        <v>11</v>
      </c>
      <c r="F64" s="46">
        <f>F14</f>
        <v>6266.2657454619603</v>
      </c>
      <c r="G64" s="39">
        <f>'Paste from cobra outputs'!D18</f>
        <v>6971.3799504466097</v>
      </c>
      <c r="H64" s="39">
        <f>'Paste from cobra outputs'!G18</f>
        <v>11946.49204388372</v>
      </c>
      <c r="I64" s="44">
        <f>$F64*K64/H64</f>
        <v>0.52452767912486231</v>
      </c>
      <c r="J64" s="44">
        <f>G64*K64/H64</f>
        <v>0.58355037820627587</v>
      </c>
      <c r="K64" s="44">
        <v>1</v>
      </c>
    </row>
    <row r="65" spans="1:11" x14ac:dyDescent="0.25">
      <c r="A65" s="30" t="s">
        <v>159</v>
      </c>
      <c r="B65" s="1" t="s">
        <v>154</v>
      </c>
      <c r="C65" s="2" t="s">
        <v>163</v>
      </c>
      <c r="D65" s="2"/>
      <c r="E65" s="3" t="s">
        <v>164</v>
      </c>
      <c r="F65" s="46">
        <f>F15</f>
        <v>35981.72026592301</v>
      </c>
      <c r="G65" s="39">
        <f>'Paste from cobra outputs'!D20</f>
        <v>9534.4053047696652</v>
      </c>
      <c r="H65" s="39">
        <f>'Paste from cobra outputs'!G20</f>
        <v>70159.277568587917</v>
      </c>
      <c r="I65" s="44">
        <f>$F65*K65/H65</f>
        <v>0.51285762215477737</v>
      </c>
      <c r="J65" s="44">
        <f>G65*K65/H65</f>
        <v>0.13589657184609408</v>
      </c>
      <c r="K65" s="44">
        <v>1</v>
      </c>
    </row>
    <row r="66" spans="1:11" x14ac:dyDescent="0.25">
      <c r="A66" s="30" t="s">
        <v>159</v>
      </c>
      <c r="B66" s="1" t="s">
        <v>154</v>
      </c>
      <c r="C66" s="2" t="s">
        <v>163</v>
      </c>
      <c r="D66" s="2"/>
      <c r="E66" s="3" t="s">
        <v>166</v>
      </c>
      <c r="F66" s="46">
        <f>F16</f>
        <v>0</v>
      </c>
      <c r="G66" s="39">
        <f>'Paste from cobra outputs'!D21</f>
        <v>0</v>
      </c>
      <c r="H66" s="39">
        <f>'Paste from cobra outputs'!G21</f>
        <v>0</v>
      </c>
      <c r="I66" s="44" t="e">
        <f>$F66*K66/H66</f>
        <v>#DIV/0!</v>
      </c>
      <c r="J66" s="44" t="e">
        <f>G66*K66/H66</f>
        <v>#DIV/0!</v>
      </c>
      <c r="K66" s="44">
        <v>1</v>
      </c>
    </row>
    <row r="67" spans="1:11" x14ac:dyDescent="0.25">
      <c r="A67" s="30" t="s">
        <v>159</v>
      </c>
      <c r="B67" s="1" t="s">
        <v>154</v>
      </c>
      <c r="C67" s="2" t="s">
        <v>163</v>
      </c>
      <c r="D67" s="2"/>
      <c r="E67" s="3" t="s">
        <v>165</v>
      </c>
      <c r="F67" s="46">
        <f>F17</f>
        <v>7674.5907440663595</v>
      </c>
      <c r="G67" s="39">
        <f>'Paste from cobra outputs'!D22</f>
        <v>24878.198770572781</v>
      </c>
      <c r="H67" s="39">
        <f>'Paste from cobra outputs'!G22</f>
        <v>19259.870213356789</v>
      </c>
      <c r="I67" s="44">
        <f>$F67*K67/H67</f>
        <v>0.39847572486464644</v>
      </c>
      <c r="J67" s="44">
        <f>G67*K67/H67</f>
        <v>1.2917116519985508</v>
      </c>
      <c r="K67" s="44">
        <v>1</v>
      </c>
    </row>
    <row r="68" spans="1:11" x14ac:dyDescent="0.25">
      <c r="A68" s="30" t="s">
        <v>159</v>
      </c>
      <c r="B68" s="1" t="s">
        <v>154</v>
      </c>
      <c r="C68" s="2" t="s">
        <v>163</v>
      </c>
      <c r="D68" s="2"/>
      <c r="E68" s="3" t="s">
        <v>167</v>
      </c>
      <c r="F68" s="46">
        <f>F18</f>
        <v>7967.9443188510186</v>
      </c>
      <c r="G68" s="39">
        <f>'Paste from cobra outputs'!D23</f>
        <v>0</v>
      </c>
      <c r="H68" s="39">
        <f>'Paste from cobra outputs'!G23</f>
        <v>9606.2557573598351</v>
      </c>
      <c r="I68" s="44">
        <f>$F68*K68/H68</f>
        <v>0.8294536935211595</v>
      </c>
      <c r="J68" s="44">
        <f>G68*K68/H68</f>
        <v>0</v>
      </c>
      <c r="K68" s="44">
        <v>1</v>
      </c>
    </row>
    <row r="69" spans="1:11" x14ac:dyDescent="0.25">
      <c r="A69" s="30" t="s">
        <v>159</v>
      </c>
      <c r="B69" s="1" t="s">
        <v>154</v>
      </c>
      <c r="C69" s="2" t="s">
        <v>163</v>
      </c>
      <c r="D69" s="2"/>
      <c r="E69" s="3" t="s">
        <v>168</v>
      </c>
      <c r="F69" s="46">
        <f>F19</f>
        <v>0</v>
      </c>
      <c r="G69" s="39">
        <f>'Paste from cobra outputs'!D24</f>
        <v>0</v>
      </c>
      <c r="H69" s="39">
        <f>'Paste from cobra outputs'!G24</f>
        <v>0</v>
      </c>
      <c r="I69" s="44" t="e">
        <f>$F69*K69/H69</f>
        <v>#DIV/0!</v>
      </c>
      <c r="J69" s="44" t="e">
        <f>G69*K69/H69</f>
        <v>#DIV/0!</v>
      </c>
      <c r="K69" s="44">
        <v>1</v>
      </c>
    </row>
    <row r="70" spans="1:11" x14ac:dyDescent="0.25">
      <c r="A70" s="30" t="s">
        <v>159</v>
      </c>
      <c r="B70" s="1" t="s">
        <v>154</v>
      </c>
      <c r="C70" s="2" t="s">
        <v>163</v>
      </c>
      <c r="D70" s="2"/>
      <c r="E70" s="3" t="s">
        <v>44</v>
      </c>
      <c r="F70" s="46">
        <f>F20</f>
        <v>44901.60497126462</v>
      </c>
      <c r="G70" s="39">
        <f>'Paste from cobra outputs'!D25</f>
        <v>167071.42520689729</v>
      </c>
      <c r="H70" s="39">
        <f>'Paste from cobra outputs'!G25</f>
        <v>88470.091492019448</v>
      </c>
      <c r="I70" s="44">
        <f>$F70*K70/H70</f>
        <v>0.50753428886546392</v>
      </c>
      <c r="J70" s="44">
        <f>G70*K70/H70</f>
        <v>1.8884509147587822</v>
      </c>
      <c r="K70" s="44">
        <v>1</v>
      </c>
    </row>
    <row r="71" spans="1:11" x14ac:dyDescent="0.25">
      <c r="A71" s="30" t="s">
        <v>159</v>
      </c>
      <c r="B71" s="1" t="s">
        <v>154</v>
      </c>
      <c r="C71" s="2" t="s">
        <v>19</v>
      </c>
      <c r="D71" s="2"/>
      <c r="E71" s="3" t="s">
        <v>20</v>
      </c>
      <c r="F71" s="46">
        <f>F21</f>
        <v>5051844</v>
      </c>
      <c r="G71" s="39">
        <f>'Paste from cobra outputs'!D27</f>
        <v>5378690</v>
      </c>
      <c r="H71" s="39">
        <f>'Paste from cobra outputs'!G27</f>
        <v>5987863</v>
      </c>
      <c r="I71" s="44">
        <f>$F71*K71/H71</f>
        <v>0.84368062529152721</v>
      </c>
      <c r="J71" s="44">
        <f>G71*K71/H71</f>
        <v>0.89826537447500054</v>
      </c>
      <c r="K71" s="44">
        <v>1</v>
      </c>
    </row>
    <row r="72" spans="1:11" x14ac:dyDescent="0.25">
      <c r="A72" s="30" t="s">
        <v>159</v>
      </c>
      <c r="B72" s="1" t="s">
        <v>155</v>
      </c>
      <c r="C72" s="2" t="s">
        <v>42</v>
      </c>
      <c r="D72" s="2"/>
      <c r="E72" s="3" t="s">
        <v>43</v>
      </c>
      <c r="F72" s="46">
        <f>F22</f>
        <v>33705.610029366682</v>
      </c>
      <c r="G72" s="39">
        <f>'Paste from cobra outputs'!D30</f>
        <v>32813.266108192351</v>
      </c>
      <c r="H72" s="39">
        <f>'Paste from cobra outputs'!G30</f>
        <v>37911.782592217889</v>
      </c>
      <c r="I72" s="44">
        <f>$F72*K72/H72</f>
        <v>0.88905368528583506</v>
      </c>
      <c r="J72" s="44">
        <f>G72*K72/H72</f>
        <v>0.86551630824470638</v>
      </c>
      <c r="K72" s="44">
        <v>1</v>
      </c>
    </row>
    <row r="73" spans="1:11" x14ac:dyDescent="0.25">
      <c r="A73" s="30" t="s">
        <v>159</v>
      </c>
      <c r="B73" s="1" t="s">
        <v>155</v>
      </c>
      <c r="C73" s="2" t="s">
        <v>150</v>
      </c>
      <c r="D73" s="2"/>
      <c r="I73" s="47">
        <v>1</v>
      </c>
      <c r="J73" s="47">
        <v>1</v>
      </c>
      <c r="K73" s="47">
        <v>1</v>
      </c>
    </row>
    <row r="74" spans="1:11" x14ac:dyDescent="0.25">
      <c r="A74" s="30" t="s">
        <v>159</v>
      </c>
      <c r="B74" s="1" t="s">
        <v>155</v>
      </c>
      <c r="C74" s="2" t="s">
        <v>150</v>
      </c>
      <c r="D74" s="2"/>
      <c r="I74" s="47">
        <v>1</v>
      </c>
      <c r="J74" s="47">
        <v>1</v>
      </c>
      <c r="K74" s="47">
        <v>1</v>
      </c>
    </row>
    <row r="75" spans="1:11" x14ac:dyDescent="0.25">
      <c r="A75" s="30" t="s">
        <v>159</v>
      </c>
      <c r="B75" s="1" t="s">
        <v>155</v>
      </c>
      <c r="C75" s="2" t="s">
        <v>150</v>
      </c>
      <c r="D75" s="2"/>
      <c r="I75" s="47">
        <v>1</v>
      </c>
      <c r="J75" s="47">
        <v>1</v>
      </c>
      <c r="K75" s="47">
        <v>1</v>
      </c>
    </row>
    <row r="76" spans="1:11" x14ac:dyDescent="0.25">
      <c r="A76" s="30" t="s">
        <v>159</v>
      </c>
      <c r="B76" s="1" t="s">
        <v>155</v>
      </c>
      <c r="C76" s="2" t="s">
        <v>150</v>
      </c>
      <c r="D76" s="2"/>
      <c r="I76" s="47">
        <v>1</v>
      </c>
      <c r="J76" s="47">
        <v>1</v>
      </c>
      <c r="K76" s="47">
        <v>1</v>
      </c>
    </row>
    <row r="77" spans="1:11" x14ac:dyDescent="0.25">
      <c r="A77" s="30" t="s">
        <v>159</v>
      </c>
      <c r="B77" s="1" t="s">
        <v>156</v>
      </c>
      <c r="C77" s="2" t="s">
        <v>52</v>
      </c>
      <c r="D77" s="2"/>
      <c r="E77" s="3" t="s">
        <v>53</v>
      </c>
      <c r="F77" s="45">
        <f>F27</f>
        <v>0.61674826354256962</v>
      </c>
      <c r="G77" s="41">
        <f>'Paste from cobra outputs'!D33</f>
        <v>0.6131811053701145</v>
      </c>
      <c r="H77" s="41">
        <f>'Paste from cobra outputs'!G33</f>
        <v>0.74322960458467913</v>
      </c>
      <c r="I77" s="44">
        <f>$F77*K77/H77</f>
        <v>0.82982198197986479</v>
      </c>
      <c r="J77" s="44">
        <f>G77*K77/H77</f>
        <v>0.82502244472993447</v>
      </c>
      <c r="K77" s="44">
        <v>1</v>
      </c>
    </row>
    <row r="78" spans="1:11" x14ac:dyDescent="0.25">
      <c r="A78" s="30" t="s">
        <v>159</v>
      </c>
      <c r="B78" s="1" t="s">
        <v>156</v>
      </c>
      <c r="C78" s="2" t="s">
        <v>52</v>
      </c>
      <c r="D78" s="2"/>
      <c r="E78" s="3" t="s">
        <v>28</v>
      </c>
      <c r="F78" s="45">
        <f>F28</f>
        <v>0.22663597264519761</v>
      </c>
      <c r="G78" s="41">
        <f>'Paste from cobra outputs'!D34</f>
        <v>0.21902516771215871</v>
      </c>
      <c r="H78" s="41">
        <f>'Paste from cobra outputs'!G34</f>
        <v>0.25508674166005019</v>
      </c>
      <c r="I78" s="44">
        <f>$F78*K78/H78</f>
        <v>0.8884662964852621</v>
      </c>
      <c r="J78" s="44">
        <f>G78*K78/H78</f>
        <v>0.85863015179381563</v>
      </c>
      <c r="K78" s="44">
        <v>1</v>
      </c>
    </row>
    <row r="79" spans="1:11" x14ac:dyDescent="0.25">
      <c r="A79" s="30" t="s">
        <v>159</v>
      </c>
      <c r="B79" s="1" t="s">
        <v>156</v>
      </c>
      <c r="C79" s="2" t="s">
        <v>52</v>
      </c>
      <c r="D79" s="2"/>
      <c r="E79" s="3" t="s">
        <v>29</v>
      </c>
      <c r="F79" s="45">
        <f>F29</f>
        <v>4.5958103288260672E-2</v>
      </c>
      <c r="G79" s="41">
        <f>'Paste from cobra outputs'!D35</f>
        <v>4.5583897322151803E-2</v>
      </c>
      <c r="H79" s="41">
        <f>'Paste from cobra outputs'!G35</f>
        <v>5.5521297132199887E-2</v>
      </c>
      <c r="I79" s="44">
        <f>$F79*K79/H79</f>
        <v>0.82775629645019611</v>
      </c>
      <c r="J79" s="44">
        <f>G79*K79/H79</f>
        <v>0.82101643291246462</v>
      </c>
      <c r="K79" s="44">
        <v>1</v>
      </c>
    </row>
    <row r="80" spans="1:11" x14ac:dyDescent="0.25">
      <c r="A80" s="30" t="s">
        <v>159</v>
      </c>
      <c r="B80" s="1" t="s">
        <v>156</v>
      </c>
      <c r="C80" s="2" t="s">
        <v>54</v>
      </c>
      <c r="D80" s="2"/>
      <c r="E80" s="3" t="s">
        <v>53</v>
      </c>
      <c r="F80" s="45">
        <f>F30</f>
        <v>85.672607960364147</v>
      </c>
      <c r="G80" s="41">
        <f>'Paste from cobra outputs'!D37</f>
        <v>83.136456716269933</v>
      </c>
      <c r="H80" s="41">
        <f>'Paste from cobra outputs'!G37</f>
        <v>97.269212915001376</v>
      </c>
      <c r="I80" s="44">
        <f>$F80*K80/H80</f>
        <v>0.88077825853519642</v>
      </c>
      <c r="J80" s="44">
        <f>G80*K80/H80</f>
        <v>0.85470473364391941</v>
      </c>
      <c r="K80" s="44">
        <v>1</v>
      </c>
    </row>
    <row r="81" spans="1:11" x14ac:dyDescent="0.25">
      <c r="A81" s="30" t="s">
        <v>159</v>
      </c>
      <c r="B81" s="1" t="s">
        <v>156</v>
      </c>
      <c r="C81" s="2" t="s">
        <v>54</v>
      </c>
      <c r="D81" s="2"/>
      <c r="E81" s="3" t="s">
        <v>28</v>
      </c>
      <c r="F81" s="45">
        <f>F31</f>
        <v>7.1765420410732252</v>
      </c>
      <c r="G81" s="41">
        <f>'Paste from cobra outputs'!D38</f>
        <v>6.9401170885068906</v>
      </c>
      <c r="H81" s="41">
        <f>'Paste from cobra outputs'!G38</f>
        <v>8.1777100390141957</v>
      </c>
      <c r="I81" s="44">
        <f>$F81*K81/H81</f>
        <v>0.8775735513775127</v>
      </c>
      <c r="J81" s="44">
        <f>G81*K81/H81</f>
        <v>0.84866265194009083</v>
      </c>
      <c r="K81" s="44">
        <v>1</v>
      </c>
    </row>
    <row r="82" spans="1:11" x14ac:dyDescent="0.25">
      <c r="A82" s="30" t="s">
        <v>159</v>
      </c>
      <c r="B82" s="1" t="s">
        <v>156</v>
      </c>
      <c r="C82" s="2" t="s">
        <v>54</v>
      </c>
      <c r="D82" s="2"/>
      <c r="E82" s="3" t="s">
        <v>29</v>
      </c>
      <c r="F82" s="45">
        <f>F32</f>
        <v>7.5050171602199613</v>
      </c>
      <c r="G82" s="41">
        <f>'Paste from cobra outputs'!D39</f>
        <v>7.2983909242873457</v>
      </c>
      <c r="H82" s="41">
        <f>'Paste from cobra outputs'!G39</f>
        <v>8.6267720506706844</v>
      </c>
      <c r="I82" s="44">
        <f>$F82*K82/H82</f>
        <v>0.86996817768431556</v>
      </c>
      <c r="J82" s="44">
        <f>G82*K82/H82</f>
        <v>0.84601643365781709</v>
      </c>
      <c r="K82" s="44">
        <v>1</v>
      </c>
    </row>
    <row r="83" spans="1:11" x14ac:dyDescent="0.25">
      <c r="A83" s="30" t="s">
        <v>159</v>
      </c>
      <c r="B83" s="1" t="s">
        <v>156</v>
      </c>
      <c r="C83" s="2" t="s">
        <v>55</v>
      </c>
      <c r="D83" s="2"/>
      <c r="E83" s="3" t="s">
        <v>56</v>
      </c>
      <c r="F83" s="45">
        <f>F33</f>
        <v>90.150236805019645</v>
      </c>
      <c r="G83" s="41">
        <f>'Paste from cobra outputs'!D41</f>
        <v>86.98061671290192</v>
      </c>
      <c r="H83" s="41">
        <f>'Paste from cobra outputs'!G41</f>
        <v>100.10463053995881</v>
      </c>
      <c r="I83" s="44">
        <f>$F83*K83/H83</f>
        <v>0.90056010714743451</v>
      </c>
      <c r="J83" s="44">
        <f>G83*K83/H83</f>
        <v>0.86889703546912178</v>
      </c>
      <c r="K83" s="44">
        <v>1</v>
      </c>
    </row>
    <row r="84" spans="1:11" x14ac:dyDescent="0.25">
      <c r="A84" s="30" t="s">
        <v>159</v>
      </c>
      <c r="B84" s="1" t="s">
        <v>156</v>
      </c>
      <c r="C84" s="2" t="s">
        <v>135</v>
      </c>
      <c r="D84" s="2"/>
      <c r="I84" s="47">
        <v>1</v>
      </c>
      <c r="J84" s="47">
        <v>1</v>
      </c>
      <c r="K84" s="47">
        <v>1</v>
      </c>
    </row>
    <row r="85" spans="1:11" x14ac:dyDescent="0.25">
      <c r="A85" s="30" t="s">
        <v>159</v>
      </c>
      <c r="B85" s="1" t="s">
        <v>156</v>
      </c>
      <c r="C85" s="2" t="s">
        <v>135</v>
      </c>
      <c r="D85" s="2"/>
      <c r="I85" s="47">
        <v>1</v>
      </c>
      <c r="J85" s="47">
        <v>1</v>
      </c>
      <c r="K85" s="47">
        <v>1</v>
      </c>
    </row>
    <row r="86" spans="1:11" x14ac:dyDescent="0.25">
      <c r="A86" s="30" t="s">
        <v>159</v>
      </c>
      <c r="B86" s="1" t="s">
        <v>157</v>
      </c>
      <c r="C86" s="2" t="s">
        <v>37</v>
      </c>
      <c r="D86" s="2"/>
      <c r="E86" s="3" t="s">
        <v>38</v>
      </c>
      <c r="F86" s="45">
        <f>F36</f>
        <v>7.9558406090634623E-2</v>
      </c>
      <c r="G86" s="41">
        <f>'Paste from cobra outputs'!D44</f>
        <v>7.8191832297833164E-2</v>
      </c>
      <c r="H86" s="41">
        <f>'Paste from cobra outputs'!G44</f>
        <v>9.8481731525673299E-2</v>
      </c>
      <c r="I86" s="44">
        <f>$F86*K86/H86</f>
        <v>0.80784938341477541</v>
      </c>
      <c r="J86" s="44">
        <f>G86*K86/H86</f>
        <v>0.79397296418827956</v>
      </c>
      <c r="K86" s="44">
        <v>1</v>
      </c>
    </row>
    <row r="87" spans="1:11" x14ac:dyDescent="0.25">
      <c r="A87" s="30" t="s">
        <v>159</v>
      </c>
      <c r="B87" s="1" t="s">
        <v>157</v>
      </c>
      <c r="C87" s="2" t="s">
        <v>37</v>
      </c>
      <c r="D87" s="2"/>
      <c r="E87" s="3" t="s">
        <v>39</v>
      </c>
      <c r="F87" s="45">
        <f>F37</f>
        <v>5.432733320765798E-2</v>
      </c>
      <c r="G87" s="41">
        <f>'Paste from cobra outputs'!D45</f>
        <v>5.3557400990190858E-2</v>
      </c>
      <c r="H87" s="41">
        <f>'Paste from cobra outputs'!G45</f>
        <v>5.8655828826104622E-2</v>
      </c>
      <c r="I87" s="44">
        <f>$F87*K87/H87</f>
        <v>0.92620519213394426</v>
      </c>
      <c r="J87" s="44">
        <f>G87*K87/H87</f>
        <v>0.91307892262457091</v>
      </c>
      <c r="K87" s="44">
        <v>1</v>
      </c>
    </row>
    <row r="88" spans="1:11" x14ac:dyDescent="0.25">
      <c r="A88" s="30" t="s">
        <v>159</v>
      </c>
      <c r="B88" s="1" t="s">
        <v>157</v>
      </c>
      <c r="C88" s="2" t="s">
        <v>37</v>
      </c>
      <c r="D88" s="2"/>
      <c r="E88" s="3" t="s">
        <v>40</v>
      </c>
      <c r="F88" s="45">
        <f>F38</f>
        <v>3.0489052829997099</v>
      </c>
      <c r="G88" s="41">
        <f>'Paste from cobra outputs'!D46</f>
        <v>2.9331651313680212</v>
      </c>
      <c r="H88" s="41">
        <f>'Paste from cobra outputs'!G46</f>
        <v>3.3712598477993341</v>
      </c>
      <c r="I88" s="44">
        <f>$F88*K88/H88</f>
        <v>0.90438157266042596</v>
      </c>
      <c r="J88" s="44">
        <f>G88*K88/H88</f>
        <v>0.87005014854690332</v>
      </c>
      <c r="K88" s="44">
        <v>1</v>
      </c>
    </row>
    <row r="89" spans="1:11" x14ac:dyDescent="0.25">
      <c r="A89" s="30" t="s">
        <v>159</v>
      </c>
      <c r="B89" s="1" t="s">
        <v>157</v>
      </c>
      <c r="C89" s="2" t="s">
        <v>37</v>
      </c>
      <c r="D89" s="2"/>
      <c r="E89" s="3" t="s">
        <v>41</v>
      </c>
      <c r="F89" s="45">
        <f>F39</f>
        <v>0.3038629989246453</v>
      </c>
      <c r="G89" s="41">
        <f>'Paste from cobra outputs'!D47</f>
        <v>0.2932824619462458</v>
      </c>
      <c r="H89" s="41">
        <f>'Paste from cobra outputs'!G47</f>
        <v>0.3364688587723742</v>
      </c>
      <c r="I89" s="44">
        <f>$F89*K89/H89</f>
        <v>0.90309397438237449</v>
      </c>
      <c r="J89" s="44">
        <f>G89*K89/H89</f>
        <v>0.87164816089163066</v>
      </c>
      <c r="K89" s="44">
        <v>1</v>
      </c>
    </row>
    <row r="90" spans="1:11" x14ac:dyDescent="0.25">
      <c r="A90" s="30" t="s">
        <v>159</v>
      </c>
      <c r="B90" s="1" t="s">
        <v>157</v>
      </c>
      <c r="C90" s="2" t="s">
        <v>151</v>
      </c>
      <c r="D90" s="2"/>
      <c r="E90" s="3" t="s">
        <v>45</v>
      </c>
      <c r="F90" s="45">
        <f>F40</f>
        <v>14.83431041031602</v>
      </c>
      <c r="G90" s="41">
        <f>'Paste from cobra outputs'!D49</f>
        <v>14.752753876459071</v>
      </c>
      <c r="H90" s="41">
        <f>'Paste from cobra outputs'!G49</f>
        <v>18.84262920989611</v>
      </c>
      <c r="I90" s="44">
        <f>$F90*K90/H90</f>
        <v>0.78727391199340013</v>
      </c>
      <c r="J90" s="44">
        <f>G90*K90/H90</f>
        <v>0.78294561295676057</v>
      </c>
      <c r="K90" s="44">
        <v>1</v>
      </c>
    </row>
    <row r="91" spans="1:11" x14ac:dyDescent="0.25">
      <c r="A91" s="30" t="s">
        <v>159</v>
      </c>
      <c r="B91" s="1" t="s">
        <v>157</v>
      </c>
      <c r="C91" s="2" t="s">
        <v>151</v>
      </c>
      <c r="D91" s="2"/>
      <c r="E91" s="3" t="s">
        <v>46</v>
      </c>
      <c r="F91" s="45">
        <f>F41</f>
        <v>0.36960632767856821</v>
      </c>
      <c r="G91" s="41">
        <f>'Paste from cobra outputs'!D50</f>
        <v>0.35983239389192712</v>
      </c>
      <c r="H91" s="41">
        <f>'Paste from cobra outputs'!G50</f>
        <v>0.41627279107280402</v>
      </c>
      <c r="I91" s="44">
        <f>$F91*K91/H91</f>
        <v>0.88789451437849543</v>
      </c>
      <c r="J91" s="44">
        <f>G91*K91/H91</f>
        <v>0.86441487795678251</v>
      </c>
      <c r="K91" s="44">
        <v>1</v>
      </c>
    </row>
    <row r="92" spans="1:11" x14ac:dyDescent="0.25">
      <c r="A92" s="30" t="s">
        <v>159</v>
      </c>
      <c r="B92" s="1" t="s">
        <v>157</v>
      </c>
      <c r="C92" s="2" t="s">
        <v>151</v>
      </c>
      <c r="D92" s="2"/>
      <c r="E92" s="3" t="s">
        <v>47</v>
      </c>
      <c r="F92" s="45">
        <f>F42</f>
        <v>6.4965390674631487E-2</v>
      </c>
      <c r="G92" s="41">
        <f>'Paste from cobra outputs'!D51</f>
        <v>6.3628242731273502E-2</v>
      </c>
      <c r="H92" s="41">
        <f>'Paste from cobra outputs'!G51</f>
        <v>7.625118779928429E-2</v>
      </c>
      <c r="I92" s="44">
        <f>$F92*K92/H92</f>
        <v>0.8519918515320658</v>
      </c>
      <c r="J92" s="44">
        <f>G92*K92/H92</f>
        <v>0.83445575823371931</v>
      </c>
      <c r="K92" s="44">
        <v>1</v>
      </c>
    </row>
    <row r="93" spans="1:11" x14ac:dyDescent="0.25">
      <c r="A93" s="30" t="s">
        <v>159</v>
      </c>
      <c r="B93" s="1" t="s">
        <v>157</v>
      </c>
      <c r="C93" s="2" t="s">
        <v>151</v>
      </c>
      <c r="D93" s="2"/>
      <c r="E93" s="3" t="s">
        <v>48</v>
      </c>
      <c r="F93" s="45">
        <f>F43</f>
        <v>0.13774536223179079</v>
      </c>
      <c r="G93" s="41">
        <f>'Paste from cobra outputs'!D52</f>
        <v>0.133229107565314</v>
      </c>
      <c r="H93" s="41">
        <f>'Paste from cobra outputs'!G52</f>
        <v>0.1583155834599865</v>
      </c>
      <c r="I93" s="44">
        <f>$F93*K93/H93</f>
        <v>0.87006824736621879</v>
      </c>
      <c r="J93" s="44">
        <f>G93*K93/H93</f>
        <v>0.84154133568908596</v>
      </c>
      <c r="K93" s="44">
        <v>1</v>
      </c>
    </row>
    <row r="94" spans="1:11" x14ac:dyDescent="0.25">
      <c r="A94" s="30" t="s">
        <v>159</v>
      </c>
      <c r="B94" s="1" t="s">
        <v>157</v>
      </c>
      <c r="C94" s="2" t="s">
        <v>151</v>
      </c>
      <c r="D94" s="2"/>
      <c r="E94" s="3" t="s">
        <v>49</v>
      </c>
      <c r="F94" s="45">
        <f>F44</f>
        <v>3.0096057950557219E-2</v>
      </c>
      <c r="G94" s="41">
        <f>'Paste from cobra outputs'!D53</f>
        <v>2.9061604212342669E-2</v>
      </c>
      <c r="H94" s="41">
        <f>'Paste from cobra outputs'!G53</f>
        <v>3.4440133432691977E-2</v>
      </c>
      <c r="I94" s="44">
        <f>$F94*K94/H94</f>
        <v>0.87386589280716365</v>
      </c>
      <c r="J94" s="44">
        <f>G94*K94/H94</f>
        <v>0.84382960562969855</v>
      </c>
      <c r="K94" s="44">
        <v>1</v>
      </c>
    </row>
    <row r="95" spans="1:11" x14ac:dyDescent="0.25">
      <c r="A95" s="30" t="s">
        <v>159</v>
      </c>
      <c r="B95" s="1" t="s">
        <v>157</v>
      </c>
      <c r="C95" s="2" t="s">
        <v>151</v>
      </c>
      <c r="D95" s="2"/>
      <c r="E95" s="3" t="s">
        <v>50</v>
      </c>
      <c r="F95" s="45">
        <f>F45</f>
        <v>0.17741268053966169</v>
      </c>
      <c r="G95" s="41">
        <f>'Paste from cobra outputs'!D54</f>
        <v>0.1731431106577109</v>
      </c>
      <c r="H95" s="41">
        <f>'Paste from cobra outputs'!G54</f>
        <v>0.20714097841489659</v>
      </c>
      <c r="I95" s="44">
        <f>$F95*K95/H95</f>
        <v>0.85648277756181057</v>
      </c>
      <c r="J95" s="44">
        <f>G95*K95/H95</f>
        <v>0.83587087394610504</v>
      </c>
      <c r="K95" s="44">
        <v>1</v>
      </c>
    </row>
    <row r="96" spans="1:11" x14ac:dyDescent="0.25">
      <c r="A96" s="30" t="s">
        <v>159</v>
      </c>
      <c r="B96" s="1" t="s">
        <v>157</v>
      </c>
      <c r="C96" s="2" t="s">
        <v>151</v>
      </c>
      <c r="D96" s="2"/>
      <c r="E96" s="3" t="s">
        <v>51</v>
      </c>
      <c r="F96" s="45">
        <f>F46</f>
        <v>0.45195506187070089</v>
      </c>
      <c r="G96" s="41">
        <f>'Paste from cobra outputs'!D55</f>
        <v>0.45672341732813471</v>
      </c>
      <c r="H96" s="41">
        <f>'Paste from cobra outputs'!G55</f>
        <v>0.60916310965893072</v>
      </c>
      <c r="I96" s="44">
        <f>$F96*K96/H96</f>
        <v>0.74192782639734978</v>
      </c>
      <c r="J96" s="44">
        <f>G96*K96/H96</f>
        <v>0.74975554180201964</v>
      </c>
      <c r="K96" s="44">
        <v>1</v>
      </c>
    </row>
    <row r="97" spans="1:20" x14ac:dyDescent="0.25">
      <c r="A97" s="30" t="s">
        <v>159</v>
      </c>
      <c r="B97" s="1" t="s">
        <v>157</v>
      </c>
      <c r="C97" s="2" t="s">
        <v>60</v>
      </c>
      <c r="D97" s="2"/>
      <c r="E97" s="3" t="s">
        <v>20</v>
      </c>
      <c r="F97" s="46">
        <f>F47</f>
        <v>424555</v>
      </c>
      <c r="G97" s="39">
        <f>'Paste from cobra outputs'!D61</f>
        <v>356474</v>
      </c>
      <c r="H97" s="39">
        <f>'Paste from cobra outputs'!G61</f>
        <v>557519</v>
      </c>
      <c r="I97" s="44">
        <f>$F97*K97/H97</f>
        <v>0.76150767955890297</v>
      </c>
      <c r="J97" s="44">
        <f>G97*K97/H97</f>
        <v>0.63939345564904515</v>
      </c>
      <c r="K97" s="44">
        <v>1</v>
      </c>
      <c r="N97" s="3" t="s">
        <v>57</v>
      </c>
      <c r="O97" s="45">
        <f>O45</f>
        <v>14.27809661033506</v>
      </c>
      <c r="P97" s="41">
        <f>'Paste from cobra outputs'!D57</f>
        <v>13.36590078810536</v>
      </c>
      <c r="Q97" s="41">
        <f>'Paste from cobra outputs'!G57</f>
        <v>14.585464364267111</v>
      </c>
      <c r="R97" s="44">
        <f>$O97*T97/Q97</f>
        <v>0.97892643345075325</v>
      </c>
      <c r="S97" s="44">
        <f>P97*T97/Q97</f>
        <v>0.91638500182760341</v>
      </c>
      <c r="T97" s="44">
        <v>1</v>
      </c>
    </row>
    <row r="98" spans="1:20" x14ac:dyDescent="0.25">
      <c r="A98" s="30" t="s">
        <v>159</v>
      </c>
      <c r="B98" s="1" t="s">
        <v>157</v>
      </c>
      <c r="C98" s="2" t="s">
        <v>61</v>
      </c>
      <c r="D98" s="2"/>
      <c r="E98" s="3" t="s">
        <v>57</v>
      </c>
      <c r="F98" s="45">
        <f>F48</f>
        <v>27.128200799999991</v>
      </c>
      <c r="G98" s="41">
        <f>'Paste from cobra outputs'!D67</f>
        <v>65.570313119999994</v>
      </c>
      <c r="H98" s="41">
        <f>'Paste from cobra outputs'!G67</f>
        <v>28.384731359999989</v>
      </c>
      <c r="I98" s="44">
        <f>$F98*K98/H98</f>
        <v>0.95573216656294613</v>
      </c>
      <c r="J98" s="44">
        <f>G98*K98/H98</f>
        <v>2.310055793320005</v>
      </c>
      <c r="K98" s="44">
        <v>1</v>
      </c>
      <c r="N98" s="3" t="s">
        <v>58</v>
      </c>
      <c r="O98" s="45">
        <f>O46</f>
        <v>28.612952539416469</v>
      </c>
      <c r="P98" s="41">
        <f>'Paste from cobra outputs'!D58</f>
        <v>27.23562152005535</v>
      </c>
      <c r="Q98" s="41">
        <f>'Paste from cobra outputs'!G58</f>
        <v>28.808868536935979</v>
      </c>
      <c r="R98" s="44">
        <f>$O98*T98/Q98</f>
        <v>0.99319945532507381</v>
      </c>
      <c r="S98" s="44">
        <f>P98*T98/Q98</f>
        <v>0.94539018376013062</v>
      </c>
      <c r="T98" s="44">
        <v>1</v>
      </c>
    </row>
    <row r="99" spans="1:20" x14ac:dyDescent="0.25">
      <c r="A99" s="30" t="s">
        <v>159</v>
      </c>
      <c r="B99" s="1" t="s">
        <v>157</v>
      </c>
      <c r="C99" s="2" t="s">
        <v>61</v>
      </c>
      <c r="D99" s="2"/>
      <c r="E99" s="3" t="s">
        <v>58</v>
      </c>
      <c r="F99" s="45">
        <f>F49</f>
        <v>205.96200703571429</v>
      </c>
      <c r="G99" s="41">
        <f>'Paste from cobra outputs'!D68</f>
        <v>175.70182064285709</v>
      </c>
      <c r="H99" s="41">
        <f>'Paste from cobra outputs'!G68</f>
        <v>246.49753621428559</v>
      </c>
      <c r="I99" s="44">
        <f>$F99*K99/H99</f>
        <v>0.83555401891184466</v>
      </c>
      <c r="J99" s="44">
        <f>G99*K99/H99</f>
        <v>0.71279341506324723</v>
      </c>
      <c r="K99" s="44">
        <v>1</v>
      </c>
      <c r="N99" s="3" t="s">
        <v>59</v>
      </c>
      <c r="O99" s="45">
        <f>O47</f>
        <v>4.8584462721095871</v>
      </c>
      <c r="P99" s="41">
        <f>'Paste from cobra outputs'!D59</f>
        <v>3.6465958733636432</v>
      </c>
      <c r="Q99" s="41">
        <f>'Paste from cobra outputs'!G59</f>
        <v>5.2784152736879086</v>
      </c>
      <c r="R99" s="44">
        <f>$O99*T99/Q99</f>
        <v>0.92043653638397827</v>
      </c>
      <c r="S99" s="44">
        <f>P99*T99/Q99</f>
        <v>0.69085050801920889</v>
      </c>
      <c r="T99" s="44">
        <v>1</v>
      </c>
    </row>
    <row r="100" spans="1:20" x14ac:dyDescent="0.25">
      <c r="A100" s="30" t="s">
        <v>159</v>
      </c>
      <c r="B100" s="1" t="s">
        <v>157</v>
      </c>
      <c r="C100" s="2" t="s">
        <v>61</v>
      </c>
      <c r="D100" s="2"/>
      <c r="E100" s="3" t="s">
        <v>59</v>
      </c>
      <c r="F100" s="45">
        <f>F50</f>
        <v>142.50154678571431</v>
      </c>
      <c r="G100" s="41">
        <f>'Paste from cobra outputs'!D69</f>
        <v>109.5271488928571</v>
      </c>
      <c r="H100" s="41">
        <f>'Paste from cobra outputs'!G69</f>
        <v>175.12171992857139</v>
      </c>
      <c r="I100" s="44">
        <f>$F100*K100/H100</f>
        <v>0.81372857029863466</v>
      </c>
      <c r="J100" s="44">
        <f>G100*K100/H100</f>
        <v>0.62543440606642631</v>
      </c>
      <c r="K100" s="44">
        <v>1</v>
      </c>
    </row>
    <row r="101" spans="1:20" x14ac:dyDescent="0.25">
      <c r="A101" s="30" t="s">
        <v>159</v>
      </c>
      <c r="B101" s="1" t="s">
        <v>157</v>
      </c>
      <c r="C101" s="2" t="s">
        <v>62</v>
      </c>
      <c r="D101" s="2"/>
      <c r="E101" s="3" t="s">
        <v>63</v>
      </c>
      <c r="F101" s="46">
        <f>F51</f>
        <v>125766473.8332997</v>
      </c>
      <c r="G101" s="39">
        <f>'Paste from cobra outputs'!D71</f>
        <v>120633917.919</v>
      </c>
      <c r="H101" s="39">
        <f>'Paste from cobra outputs'!G71</f>
        <v>140082523.59240001</v>
      </c>
      <c r="I101" s="44">
        <f>$F101*K101/H101</f>
        <v>0.897802742326688</v>
      </c>
      <c r="J101" s="44">
        <f>G101*K101/H101</f>
        <v>0.86116322597107198</v>
      </c>
      <c r="K101" s="44">
        <v>1</v>
      </c>
      <c r="N101" s="3" t="s">
        <v>57</v>
      </c>
      <c r="O101" s="45">
        <f>O49</f>
        <v>7.139048305167528E-2</v>
      </c>
      <c r="P101" s="41">
        <f>'Paste from cobra outputs'!D63</f>
        <v>6.6829503940526766E-2</v>
      </c>
      <c r="Q101" s="41">
        <f>'Paste from cobra outputs'!G63</f>
        <v>7.2927321821335531E-2</v>
      </c>
      <c r="R101" s="44">
        <f>$O101*T101/Q101</f>
        <v>0.97892643345075325</v>
      </c>
      <c r="S101" s="44">
        <f>P101*T101/Q101</f>
        <v>0.91638500182760319</v>
      </c>
      <c r="T101" s="44">
        <v>1</v>
      </c>
    </row>
    <row r="102" spans="1:20" x14ac:dyDescent="0.25">
      <c r="A102" s="30" t="s">
        <v>159</v>
      </c>
      <c r="B102" s="1" t="s">
        <v>157</v>
      </c>
      <c r="C102" s="2" t="s">
        <v>62</v>
      </c>
      <c r="D102" s="2"/>
      <c r="E102" s="3" t="s">
        <v>64</v>
      </c>
      <c r="F102" s="46">
        <f>F52</f>
        <v>14351071.696699999</v>
      </c>
      <c r="G102" s="39">
        <f>'Paste from cobra outputs'!D72</f>
        <v>14164595.217199991</v>
      </c>
      <c r="H102" s="39">
        <f>'Paste from cobra outputs'!G72</f>
        <v>14849365.51920004</v>
      </c>
      <c r="I102" s="44">
        <f>$F102*K102/H102</f>
        <v>0.96644342670023486</v>
      </c>
      <c r="J102" s="44">
        <f>G102*K102/H102</f>
        <v>0.95388555146584209</v>
      </c>
      <c r="K102" s="44">
        <v>1</v>
      </c>
      <c r="N102" s="3" t="s">
        <v>58</v>
      </c>
      <c r="O102" s="45">
        <f>O50</f>
        <v>9.367335652785154E-2</v>
      </c>
      <c r="P102" s="41">
        <f>'Paste from cobra outputs'!D64</f>
        <v>8.9164237119228829E-2</v>
      </c>
      <c r="Q102" s="41">
        <f>'Paste from cobra outputs'!G64</f>
        <v>9.4314748186397512E-2</v>
      </c>
      <c r="R102" s="44">
        <f>$O102*T102/Q102</f>
        <v>0.99319945532507425</v>
      </c>
      <c r="S102" s="44">
        <f>P102*T102/Q102</f>
        <v>0.94539018376013106</v>
      </c>
      <c r="T102" s="44">
        <v>1</v>
      </c>
    </row>
    <row r="103" spans="1:20" x14ac:dyDescent="0.25">
      <c r="A103" s="30" t="s">
        <v>159</v>
      </c>
      <c r="B103" s="1" t="s">
        <v>157</v>
      </c>
      <c r="C103" s="2" t="s">
        <v>62</v>
      </c>
      <c r="D103" s="2"/>
      <c r="E103" s="3" t="s">
        <v>65</v>
      </c>
      <c r="F103" s="46">
        <f>F53</f>
        <v>14351071.696699999</v>
      </c>
      <c r="G103" s="39">
        <f>'Paste from cobra outputs'!D73</f>
        <v>14164595.217199991</v>
      </c>
      <c r="H103" s="39">
        <f>'Paste from cobra outputs'!G73</f>
        <v>14849365.51920004</v>
      </c>
      <c r="I103" s="44">
        <f>$F103*K103/H103</f>
        <v>0.96644342670023486</v>
      </c>
      <c r="J103" s="44">
        <f>G103*K103/H103</f>
        <v>0.95388555146584209</v>
      </c>
      <c r="K103" s="44">
        <v>1</v>
      </c>
      <c r="N103" s="3" t="s">
        <v>59</v>
      </c>
      <c r="O103" s="45">
        <f>O51</f>
        <v>1.5905627676549239E-2</v>
      </c>
      <c r="P103" s="41">
        <f>'Paste from cobra outputs'!D65</f>
        <v>1.1938260299702399E-2</v>
      </c>
      <c r="Q103" s="41">
        <f>'Paste from cobra outputs'!G65</f>
        <v>1.728052619362113E-2</v>
      </c>
      <c r="R103" s="44">
        <f>$O103*T103/Q103</f>
        <v>0.92043653638397793</v>
      </c>
      <c r="S103" s="44">
        <f>P103*T103/Q103</f>
        <v>0.69085050801920855</v>
      </c>
      <c r="T103" s="44">
        <v>1</v>
      </c>
    </row>
    <row r="104" spans="1:20" x14ac:dyDescent="0.25">
      <c r="A104" s="32" t="s">
        <v>161</v>
      </c>
      <c r="B104" s="1" t="s">
        <v>147</v>
      </c>
      <c r="C104" s="2" t="s">
        <v>12</v>
      </c>
      <c r="D104" s="2"/>
      <c r="E104" s="3" t="s">
        <v>13</v>
      </c>
      <c r="F104" s="46">
        <f>F4</f>
        <v>357912.08010499942</v>
      </c>
      <c r="G104" s="39">
        <f>'Paste from cobra outputs'!F5</f>
        <v>490904.64960166678</v>
      </c>
      <c r="H104" s="39">
        <f>'Paste from cobra outputs'!I5</f>
        <v>705297.23140333127</v>
      </c>
      <c r="I104" s="44">
        <f>$F104*K104/H104</f>
        <v>0.5074627606191805</v>
      </c>
      <c r="J104" s="44">
        <f>G104*K104/H104</f>
        <v>0.69602520433110571</v>
      </c>
      <c r="K104" s="44">
        <v>1</v>
      </c>
    </row>
    <row r="105" spans="1:20" x14ac:dyDescent="0.25">
      <c r="A105" s="32" t="s">
        <v>161</v>
      </c>
      <c r="B105" s="1" t="s">
        <v>147</v>
      </c>
      <c r="C105" s="2" t="s">
        <v>12</v>
      </c>
      <c r="D105" s="2"/>
      <c r="E105" s="3" t="s">
        <v>14</v>
      </c>
      <c r="F105" s="46">
        <f>F5</f>
        <v>1933129.2165999999</v>
      </c>
      <c r="G105" s="39">
        <f>'Paste from cobra outputs'!F6</f>
        <v>2281250.1836999999</v>
      </c>
      <c r="H105" s="39">
        <f>'Paste from cobra outputs'!I6</f>
        <v>1903784.3932</v>
      </c>
      <c r="I105" s="44">
        <f>$F105*K105/H105</f>
        <v>1.0154139426212414</v>
      </c>
      <c r="J105" s="44">
        <f>G105*K105/H105</f>
        <v>1.1982712915644465</v>
      </c>
      <c r="K105" s="44">
        <v>1</v>
      </c>
    </row>
    <row r="106" spans="1:20" x14ac:dyDescent="0.25">
      <c r="A106" s="32" t="s">
        <v>161</v>
      </c>
      <c r="B106" s="1" t="s">
        <v>147</v>
      </c>
      <c r="C106" s="2" t="s">
        <v>12</v>
      </c>
      <c r="D106" s="2"/>
      <c r="E106" s="3" t="s">
        <v>15</v>
      </c>
      <c r="F106" s="46">
        <f>F6</f>
        <v>486549.17800000001</v>
      </c>
      <c r="G106" s="39">
        <f>'Paste from cobra outputs'!F7</f>
        <v>526844.67859999998</v>
      </c>
      <c r="H106" s="39">
        <f>'Paste from cobra outputs'!I7</f>
        <v>634753.07200000004</v>
      </c>
      <c r="I106" s="44">
        <f>$F106*K106/H106</f>
        <v>0.76651724814338507</v>
      </c>
      <c r="J106" s="44">
        <f>G106*K106/H106</f>
        <v>0.82999941526868259</v>
      </c>
      <c r="K106" s="44">
        <v>1</v>
      </c>
    </row>
    <row r="107" spans="1:20" x14ac:dyDescent="0.25">
      <c r="A107" s="32" t="s">
        <v>161</v>
      </c>
      <c r="B107" s="1" t="s">
        <v>147</v>
      </c>
      <c r="C107" s="2" t="s">
        <v>12</v>
      </c>
      <c r="D107" s="2"/>
      <c r="E107" s="3" t="s">
        <v>16</v>
      </c>
      <c r="F107" s="46">
        <f>F7</f>
        <v>5501144.4649103004</v>
      </c>
      <c r="G107" s="39">
        <f>'Paste from cobra outputs'!F8</f>
        <v>5921642.3763199998</v>
      </c>
      <c r="H107" s="39">
        <f>'Paste from cobra outputs'!I8</f>
        <v>3441241.5005800002</v>
      </c>
      <c r="I107" s="44">
        <f>$F107*K107/H107</f>
        <v>1.5985929682595994</v>
      </c>
      <c r="J107" s="44">
        <f>G107*K107/H107</f>
        <v>1.720786633347861</v>
      </c>
      <c r="K107" s="44">
        <v>1</v>
      </c>
    </row>
    <row r="108" spans="1:20" x14ac:dyDescent="0.25">
      <c r="A108" s="32" t="s">
        <v>161</v>
      </c>
      <c r="B108" s="1" t="s">
        <v>147</v>
      </c>
      <c r="C108" s="2" t="s">
        <v>12</v>
      </c>
      <c r="D108" s="2"/>
      <c r="E108" s="3" t="s">
        <v>17</v>
      </c>
      <c r="F108" s="46">
        <f>F8</f>
        <v>242947.90633333329</v>
      </c>
      <c r="G108" s="39">
        <f>'Paste from cobra outputs'!F9</f>
        <v>374136.158</v>
      </c>
      <c r="H108" s="39">
        <f>'Paste from cobra outputs'!I9</f>
        <v>710117.02899999998</v>
      </c>
      <c r="I108" s="44">
        <f>$F108*K108/H108</f>
        <v>0.34212375765084391</v>
      </c>
      <c r="J108" s="44">
        <f>G108*K108/H108</f>
        <v>0.52686549219480838</v>
      </c>
      <c r="K108" s="44">
        <v>1</v>
      </c>
    </row>
    <row r="109" spans="1:20" x14ac:dyDescent="0.25">
      <c r="A109" s="32" t="s">
        <v>161</v>
      </c>
      <c r="B109" s="1" t="s">
        <v>147</v>
      </c>
      <c r="C109" s="2" t="s">
        <v>12</v>
      </c>
      <c r="D109" s="2"/>
      <c r="E109" s="3" t="s">
        <v>18</v>
      </c>
      <c r="F109" s="46">
        <f>F9</f>
        <v>105833.894</v>
      </c>
      <c r="G109" s="39">
        <f>'Paste from cobra outputs'!F10</f>
        <v>145980.93016666669</v>
      </c>
      <c r="H109" s="39">
        <f>'Paste from cobra outputs'!I10</f>
        <v>406408.94316666672</v>
      </c>
      <c r="I109" s="44">
        <f>$F109*K109/H109</f>
        <v>0.26041231567238898</v>
      </c>
      <c r="J109" s="44">
        <f>G109*K109/H109</f>
        <v>0.35919714027257632</v>
      </c>
      <c r="K109" s="44">
        <v>1</v>
      </c>
    </row>
    <row r="110" spans="1:20" x14ac:dyDescent="0.25">
      <c r="A110" s="32" t="s">
        <v>161</v>
      </c>
      <c r="B110" s="1" t="s">
        <v>147</v>
      </c>
      <c r="C110" s="2" t="s">
        <v>148</v>
      </c>
      <c r="D110" s="2"/>
      <c r="E110" s="3" t="s">
        <v>6</v>
      </c>
      <c r="F110" s="46">
        <f>F10</f>
        <v>2229240.54</v>
      </c>
      <c r="G110" s="39">
        <f>'Paste from cobra outputs'!F12</f>
        <v>2484671.4300000002</v>
      </c>
      <c r="H110" s="39">
        <f>'Paste from cobra outputs'!I12</f>
        <v>3630249.9099999992</v>
      </c>
      <c r="I110" s="44">
        <f>$F110*K110/H110</f>
        <v>0.61407357489611525</v>
      </c>
      <c r="J110" s="44">
        <f>G110*K110/H110</f>
        <v>0.68443536715079778</v>
      </c>
      <c r="K110" s="44">
        <v>1</v>
      </c>
    </row>
    <row r="111" spans="1:20" x14ac:dyDescent="0.25">
      <c r="A111" s="32" t="s">
        <v>161</v>
      </c>
      <c r="B111" s="1" t="s">
        <v>147</v>
      </c>
      <c r="C111" s="2" t="s">
        <v>148</v>
      </c>
      <c r="D111" s="2"/>
      <c r="E111" s="3" t="s">
        <v>7</v>
      </c>
      <c r="F111" s="46">
        <f>F11</f>
        <v>861167.755</v>
      </c>
      <c r="G111" s="39">
        <f>'Paste from cobra outputs'!F13</f>
        <v>638274.147</v>
      </c>
      <c r="H111" s="39">
        <f>'Paste from cobra outputs'!I13</f>
        <v>166508.36929999999</v>
      </c>
      <c r="I111" s="44">
        <f>$F111*K111/H111</f>
        <v>5.1719187366998014</v>
      </c>
      <c r="J111" s="44">
        <f>G111*K111/H111</f>
        <v>3.8332856761693122</v>
      </c>
      <c r="K111" s="44">
        <v>1</v>
      </c>
    </row>
    <row r="112" spans="1:20" x14ac:dyDescent="0.25">
      <c r="A112" s="32" t="s">
        <v>161</v>
      </c>
      <c r="B112" s="1" t="s">
        <v>147</v>
      </c>
      <c r="C112" s="2" t="s">
        <v>148</v>
      </c>
      <c r="D112" s="2"/>
      <c r="E112" s="3" t="s">
        <v>8</v>
      </c>
      <c r="F112" s="46">
        <f>F12</f>
        <v>2121.1999999999998</v>
      </c>
      <c r="G112" s="39">
        <f>'Paste from cobra outputs'!F14</f>
        <v>16690.48</v>
      </c>
      <c r="H112" s="39">
        <f>'Paste from cobra outputs'!I14</f>
        <v>10969.45</v>
      </c>
      <c r="I112" s="44">
        <f>$F112*K112/H112</f>
        <v>0.19337341434620695</v>
      </c>
      <c r="J112" s="44">
        <f>G112*K112/H112</f>
        <v>1.521542101016915</v>
      </c>
      <c r="K112" s="44">
        <v>1</v>
      </c>
    </row>
    <row r="113" spans="1:11" x14ac:dyDescent="0.25">
      <c r="A113" s="32" t="s">
        <v>161</v>
      </c>
      <c r="B113" s="1" t="s">
        <v>154</v>
      </c>
      <c r="C113" s="2" t="s">
        <v>149</v>
      </c>
      <c r="D113" s="2"/>
      <c r="E113" s="3" t="s">
        <v>10</v>
      </c>
      <c r="F113" s="46">
        <f>F13</f>
        <v>99787.268858292591</v>
      </c>
      <c r="G113" s="39">
        <f>'Paste from cobra outputs'!F17</f>
        <v>245870.58213175251</v>
      </c>
      <c r="H113" s="39">
        <f>'Paste from cobra outputs'!I17</f>
        <v>466302.6258884992</v>
      </c>
      <c r="I113" s="44">
        <f>$F113*K113/H113</f>
        <v>0.21399679804109317</v>
      </c>
      <c r="J113" s="44">
        <f>G113*K113/H113</f>
        <v>0.52727685516088929</v>
      </c>
      <c r="K113" s="44">
        <v>1</v>
      </c>
    </row>
    <row r="114" spans="1:11" x14ac:dyDescent="0.25">
      <c r="A114" s="32" t="s">
        <v>161</v>
      </c>
      <c r="B114" s="1" t="s">
        <v>154</v>
      </c>
      <c r="C114" s="2" t="s">
        <v>149</v>
      </c>
      <c r="D114" s="2"/>
      <c r="E114" s="3" t="s">
        <v>11</v>
      </c>
      <c r="F114" s="46">
        <f>F14</f>
        <v>6266.2657454619603</v>
      </c>
      <c r="G114" s="39">
        <f>'Paste from cobra outputs'!F18</f>
        <v>20869.15527831516</v>
      </c>
      <c r="H114" s="39">
        <f>'Paste from cobra outputs'!I18</f>
        <v>43700.664699888373</v>
      </c>
      <c r="I114" s="44">
        <f>$F114*K114/H114</f>
        <v>0.1433906277740889</v>
      </c>
      <c r="J114" s="44">
        <f>G114*K114/H114</f>
        <v>0.47754777694190237</v>
      </c>
      <c r="K114" s="44">
        <v>1</v>
      </c>
    </row>
    <row r="115" spans="1:11" x14ac:dyDescent="0.25">
      <c r="A115" s="32" t="s">
        <v>161</v>
      </c>
      <c r="B115" s="1" t="s">
        <v>154</v>
      </c>
      <c r="C115" s="2" t="s">
        <v>163</v>
      </c>
      <c r="D115" s="2"/>
      <c r="E115" s="3" t="s">
        <v>164</v>
      </c>
      <c r="F115" s="46">
        <f>F15</f>
        <v>35981.72026592301</v>
      </c>
      <c r="G115" s="39">
        <f>'Paste from cobra outputs'!F20</f>
        <v>20382.568107948871</v>
      </c>
      <c r="H115" s="39">
        <f>'Paste from cobra outputs'!I20</f>
        <v>106396.0740825377</v>
      </c>
      <c r="I115" s="44">
        <f>$F115*K115/H115</f>
        <v>0.33818654096212114</v>
      </c>
      <c r="J115" s="44">
        <f>G115*K115/H115</f>
        <v>0.19157255832707618</v>
      </c>
      <c r="K115" s="44">
        <v>1</v>
      </c>
    </row>
    <row r="116" spans="1:11" x14ac:dyDescent="0.25">
      <c r="A116" s="32" t="s">
        <v>161</v>
      </c>
      <c r="B116" s="1" t="s">
        <v>154</v>
      </c>
      <c r="C116" s="2" t="s">
        <v>163</v>
      </c>
      <c r="D116" s="2"/>
      <c r="E116" s="3" t="s">
        <v>166</v>
      </c>
      <c r="F116" s="46">
        <f>F16</f>
        <v>0</v>
      </c>
      <c r="G116" s="39">
        <f>'Paste from cobra outputs'!F21</f>
        <v>0</v>
      </c>
      <c r="H116" s="39">
        <f>'Paste from cobra outputs'!I21</f>
        <v>0</v>
      </c>
      <c r="I116" s="44" t="e">
        <f>$F116*K116/H116</f>
        <v>#DIV/0!</v>
      </c>
      <c r="J116" s="44" t="e">
        <f>G116*K116/H116</f>
        <v>#DIV/0!</v>
      </c>
      <c r="K116" s="44">
        <v>1</v>
      </c>
    </row>
    <row r="117" spans="1:11" x14ac:dyDescent="0.25">
      <c r="A117" s="32" t="s">
        <v>161</v>
      </c>
      <c r="B117" s="1" t="s">
        <v>154</v>
      </c>
      <c r="C117" s="2" t="s">
        <v>163</v>
      </c>
      <c r="D117" s="2"/>
      <c r="E117" s="3" t="s">
        <v>165</v>
      </c>
      <c r="F117" s="46">
        <f>F17</f>
        <v>7674.5907440663595</v>
      </c>
      <c r="G117" s="39">
        <f>'Paste from cobra outputs'!F22</f>
        <v>46953.114574161271</v>
      </c>
      <c r="H117" s="39">
        <f>'Paste from cobra outputs'!I22</f>
        <v>65815.085015237826</v>
      </c>
      <c r="I117" s="44">
        <f>$F117*K117/H117</f>
        <v>0.11660838457155379</v>
      </c>
      <c r="J117" s="44">
        <f>G117*K117/H117</f>
        <v>0.71340961670550851</v>
      </c>
      <c r="K117" s="44">
        <v>1</v>
      </c>
    </row>
    <row r="118" spans="1:11" x14ac:dyDescent="0.25">
      <c r="A118" s="32" t="s">
        <v>161</v>
      </c>
      <c r="B118" s="1" t="s">
        <v>154</v>
      </c>
      <c r="C118" s="2" t="s">
        <v>163</v>
      </c>
      <c r="D118" s="2"/>
      <c r="E118" s="3" t="s">
        <v>167</v>
      </c>
      <c r="F118" s="46">
        <f>F18</f>
        <v>7967.9443188510186</v>
      </c>
      <c r="G118" s="39">
        <f>'Paste from cobra outputs'!F23</f>
        <v>902.37383669771225</v>
      </c>
      <c r="H118" s="39">
        <f>'Paste from cobra outputs'!I23</f>
        <v>35087.150518798167</v>
      </c>
      <c r="I118" s="44">
        <f>$F118*K118/H118</f>
        <v>0.22709009426633664</v>
      </c>
      <c r="J118" s="44">
        <f>G118*K118/H118</f>
        <v>2.5718071241329774E-2</v>
      </c>
      <c r="K118" s="44">
        <v>1</v>
      </c>
    </row>
    <row r="119" spans="1:11" x14ac:dyDescent="0.25">
      <c r="A119" s="32" t="s">
        <v>161</v>
      </c>
      <c r="B119" s="1" t="s">
        <v>154</v>
      </c>
      <c r="C119" s="2" t="s">
        <v>163</v>
      </c>
      <c r="D119" s="2"/>
      <c r="E119" s="3" t="s">
        <v>168</v>
      </c>
      <c r="F119" s="46">
        <f>F19</f>
        <v>0</v>
      </c>
      <c r="G119" s="39">
        <f>'Paste from cobra outputs'!F24</f>
        <v>0</v>
      </c>
      <c r="H119" s="39">
        <f>'Paste from cobra outputs'!I24</f>
        <v>0</v>
      </c>
      <c r="I119" s="44" t="e">
        <f>$F119*K119/H119</f>
        <v>#DIV/0!</v>
      </c>
      <c r="J119" s="44" t="e">
        <f>G119*K119/H119</f>
        <v>#DIV/0!</v>
      </c>
      <c r="K119" s="44">
        <v>1</v>
      </c>
    </row>
    <row r="120" spans="1:11" x14ac:dyDescent="0.25">
      <c r="A120" s="32" t="s">
        <v>161</v>
      </c>
      <c r="B120" s="1" t="s">
        <v>154</v>
      </c>
      <c r="C120" s="2" t="s">
        <v>163</v>
      </c>
      <c r="D120" s="2"/>
      <c r="E120" s="3" t="s">
        <v>44</v>
      </c>
      <c r="F120" s="46">
        <f>F20</f>
        <v>44901.60497126462</v>
      </c>
      <c r="G120" s="39">
        <f>'Paste from cobra outputs'!F25</f>
        <v>209453.70311713699</v>
      </c>
      <c r="H120" s="39">
        <f>'Paste from cobra outputs'!I25</f>
        <v>28187.856314778819</v>
      </c>
      <c r="I120" s="44">
        <f>$F120*K120/H120</f>
        <v>1.5929414592525373</v>
      </c>
      <c r="J120" s="44">
        <f>G120*K120/H120</f>
        <v>7.4306361142944013</v>
      </c>
      <c r="K120" s="44">
        <v>1</v>
      </c>
    </row>
    <row r="121" spans="1:11" x14ac:dyDescent="0.25">
      <c r="A121" s="32" t="s">
        <v>161</v>
      </c>
      <c r="B121" s="1" t="s">
        <v>154</v>
      </c>
      <c r="C121" s="2" t="s">
        <v>19</v>
      </c>
      <c r="D121" s="2"/>
      <c r="E121" s="3" t="s">
        <v>20</v>
      </c>
      <c r="F121" s="46">
        <f>F21</f>
        <v>5051844</v>
      </c>
      <c r="G121" s="39">
        <f>'Paste from cobra outputs'!F27</f>
        <v>6399273</v>
      </c>
      <c r="H121" s="39">
        <f>'Paste from cobra outputs'!I27</f>
        <v>8479449</v>
      </c>
      <c r="I121" s="44">
        <f>$F121*K121/H121</f>
        <v>0.59577503208050431</v>
      </c>
      <c r="J121" s="44">
        <f>G121*K121/H121</f>
        <v>0.75468028641955387</v>
      </c>
      <c r="K121" s="44">
        <v>1</v>
      </c>
    </row>
    <row r="122" spans="1:11" x14ac:dyDescent="0.25">
      <c r="A122" s="32" t="s">
        <v>161</v>
      </c>
      <c r="B122" s="1" t="s">
        <v>155</v>
      </c>
      <c r="C122" s="2" t="s">
        <v>42</v>
      </c>
      <c r="D122" s="2"/>
      <c r="E122" s="3" t="s">
        <v>43</v>
      </c>
      <c r="F122" s="46">
        <f>F22</f>
        <v>33705.610029366682</v>
      </c>
      <c r="G122" s="39">
        <f>'Paste from cobra outputs'!F30</f>
        <v>36268.18066917752</v>
      </c>
      <c r="H122" s="39">
        <f>'Paste from cobra outputs'!I30</f>
        <v>35516.979114688162</v>
      </c>
      <c r="I122" s="44">
        <f>$F122*K122/H122</f>
        <v>0.94899991129672445</v>
      </c>
      <c r="J122" s="44">
        <f>G122*K122/H122</f>
        <v>1.0211504912077023</v>
      </c>
      <c r="K122" s="44">
        <v>1</v>
      </c>
    </row>
    <row r="123" spans="1:11" x14ac:dyDescent="0.25">
      <c r="A123" s="32" t="s">
        <v>161</v>
      </c>
      <c r="B123" s="1" t="s">
        <v>155</v>
      </c>
      <c r="C123" s="2" t="s">
        <v>150</v>
      </c>
      <c r="D123" s="2"/>
      <c r="I123" s="47">
        <v>1</v>
      </c>
      <c r="J123" s="47">
        <v>1</v>
      </c>
      <c r="K123" s="47">
        <v>1</v>
      </c>
    </row>
    <row r="124" spans="1:11" x14ac:dyDescent="0.25">
      <c r="A124" s="32" t="s">
        <v>161</v>
      </c>
      <c r="B124" s="1" t="s">
        <v>155</v>
      </c>
      <c r="C124" s="2" t="s">
        <v>150</v>
      </c>
      <c r="D124" s="2"/>
      <c r="I124" s="47">
        <v>1</v>
      </c>
      <c r="J124" s="47">
        <v>1</v>
      </c>
      <c r="K124" s="47">
        <v>1</v>
      </c>
    </row>
    <row r="125" spans="1:11" x14ac:dyDescent="0.25">
      <c r="A125" s="32" t="s">
        <v>161</v>
      </c>
      <c r="B125" s="1" t="s">
        <v>155</v>
      </c>
      <c r="C125" s="2" t="s">
        <v>150</v>
      </c>
      <c r="D125" s="2"/>
      <c r="I125" s="47">
        <v>1</v>
      </c>
      <c r="J125" s="47">
        <v>1</v>
      </c>
      <c r="K125" s="47">
        <v>1</v>
      </c>
    </row>
    <row r="126" spans="1:11" x14ac:dyDescent="0.25">
      <c r="A126" s="32" t="s">
        <v>161</v>
      </c>
      <c r="B126" s="1" t="s">
        <v>155</v>
      </c>
      <c r="C126" s="2" t="s">
        <v>150</v>
      </c>
      <c r="D126" s="2"/>
      <c r="I126" s="47">
        <v>1</v>
      </c>
      <c r="J126" s="47">
        <v>1</v>
      </c>
      <c r="K126" s="47">
        <v>1</v>
      </c>
    </row>
    <row r="127" spans="1:11" x14ac:dyDescent="0.25">
      <c r="A127" s="32" t="s">
        <v>161</v>
      </c>
      <c r="B127" s="1" t="s">
        <v>156</v>
      </c>
      <c r="C127" s="2" t="s">
        <v>52</v>
      </c>
      <c r="D127" s="2"/>
      <c r="E127" s="3" t="s">
        <v>53</v>
      </c>
      <c r="F127" s="45">
        <f>F27</f>
        <v>0.61674826354256962</v>
      </c>
      <c r="G127" s="41">
        <f>'Paste from cobra outputs'!F33</f>
        <v>0.62596665464838552</v>
      </c>
      <c r="H127" s="41">
        <f>'Paste from cobra outputs'!I33</f>
        <v>0.54067168735101179</v>
      </c>
      <c r="I127" s="44">
        <f>$F127*K127/H127</f>
        <v>1.1407075272690723</v>
      </c>
      <c r="J127" s="44">
        <f>G127*K127/H127</f>
        <v>1.157757414144009</v>
      </c>
      <c r="K127" s="44">
        <v>1</v>
      </c>
    </row>
    <row r="128" spans="1:11" x14ac:dyDescent="0.25">
      <c r="A128" s="32" t="s">
        <v>161</v>
      </c>
      <c r="B128" s="1" t="s">
        <v>156</v>
      </c>
      <c r="C128" s="2" t="s">
        <v>52</v>
      </c>
      <c r="D128" s="2"/>
      <c r="E128" s="3" t="s">
        <v>28</v>
      </c>
      <c r="F128" s="45">
        <f>F28</f>
        <v>0.22663597264519761</v>
      </c>
      <c r="G128" s="41">
        <f>'Paste from cobra outputs'!F34</f>
        <v>0.22557571486256409</v>
      </c>
      <c r="H128" s="41">
        <f>'Paste from cobra outputs'!I34</f>
        <v>0.17458429479368501</v>
      </c>
      <c r="I128" s="44">
        <f>$F128*K128/H128</f>
        <v>1.2981463934830144</v>
      </c>
      <c r="J128" s="44">
        <f>G128*K128/H128</f>
        <v>1.2920733513237155</v>
      </c>
      <c r="K128" s="44">
        <v>1</v>
      </c>
    </row>
    <row r="129" spans="1:11" x14ac:dyDescent="0.25">
      <c r="A129" s="32" t="s">
        <v>161</v>
      </c>
      <c r="B129" s="1" t="s">
        <v>156</v>
      </c>
      <c r="C129" s="2" t="s">
        <v>52</v>
      </c>
      <c r="D129" s="2"/>
      <c r="E129" s="3" t="s">
        <v>29</v>
      </c>
      <c r="F129" s="45">
        <f>F29</f>
        <v>4.5958103288260672E-2</v>
      </c>
      <c r="G129" s="41">
        <f>'Paste from cobra outputs'!F35</f>
        <v>4.7012312073642787E-2</v>
      </c>
      <c r="H129" s="41">
        <f>'Paste from cobra outputs'!I35</f>
        <v>4.0005663427454687E-2</v>
      </c>
      <c r="I129" s="44">
        <f>$F129*K129/H129</f>
        <v>1.1487899299957867</v>
      </c>
      <c r="J129" s="44">
        <f>G129*K129/H129</f>
        <v>1.1751414186367335</v>
      </c>
      <c r="K129" s="44">
        <v>1</v>
      </c>
    </row>
    <row r="130" spans="1:11" x14ac:dyDescent="0.25">
      <c r="A130" s="32" t="s">
        <v>161</v>
      </c>
      <c r="B130" s="1" t="s">
        <v>156</v>
      </c>
      <c r="C130" s="2" t="s">
        <v>54</v>
      </c>
      <c r="D130" s="2"/>
      <c r="E130" s="3" t="s">
        <v>53</v>
      </c>
      <c r="F130" s="45">
        <f>F30</f>
        <v>85.672607960364147</v>
      </c>
      <c r="G130" s="41">
        <f>'Paste from cobra outputs'!F37</f>
        <v>85.325334447352517</v>
      </c>
      <c r="H130" s="41">
        <f>'Paste from cobra outputs'!I37</f>
        <v>67.149999265895218</v>
      </c>
      <c r="I130" s="44">
        <f>$F130*K130/H130</f>
        <v>1.2758392985400429</v>
      </c>
      <c r="J130" s="44">
        <f>G130*K130/H130</f>
        <v>1.2706676899501972</v>
      </c>
      <c r="K130" s="44">
        <v>1</v>
      </c>
    </row>
    <row r="131" spans="1:11" x14ac:dyDescent="0.25">
      <c r="A131" s="32" t="s">
        <v>161</v>
      </c>
      <c r="B131" s="1" t="s">
        <v>156</v>
      </c>
      <c r="C131" s="2" t="s">
        <v>54</v>
      </c>
      <c r="D131" s="2"/>
      <c r="E131" s="3" t="s">
        <v>28</v>
      </c>
      <c r="F131" s="45">
        <f>F31</f>
        <v>7.1765420410732252</v>
      </c>
      <c r="G131" s="41">
        <f>'Paste from cobra outputs'!F38</f>
        <v>7.3341748153850759</v>
      </c>
      <c r="H131" s="41">
        <f>'Paste from cobra outputs'!I38</f>
        <v>5.5565032279321516</v>
      </c>
      <c r="I131" s="44">
        <f>$F131*K131/H131</f>
        <v>1.291557252229649</v>
      </c>
      <c r="J131" s="44">
        <f>G131*K131/H131</f>
        <v>1.3199263123823439</v>
      </c>
      <c r="K131" s="44">
        <v>1</v>
      </c>
    </row>
    <row r="132" spans="1:11" x14ac:dyDescent="0.25">
      <c r="A132" s="32" t="s">
        <v>161</v>
      </c>
      <c r="B132" s="1" t="s">
        <v>156</v>
      </c>
      <c r="C132" s="2" t="s">
        <v>54</v>
      </c>
      <c r="D132" s="2"/>
      <c r="E132" s="3" t="s">
        <v>29</v>
      </c>
      <c r="F132" s="45">
        <f>F32</f>
        <v>7.5050171602199613</v>
      </c>
      <c r="G132" s="41">
        <f>'Paste from cobra outputs'!F39</f>
        <v>7.6810735747432037</v>
      </c>
      <c r="H132" s="41">
        <f>'Paste from cobra outputs'!I39</f>
        <v>5.9523854378941587</v>
      </c>
      <c r="I132" s="44">
        <f>$F132*K132/H132</f>
        <v>1.2608419327890659</v>
      </c>
      <c r="J132" s="44">
        <f>G132*K132/H132</f>
        <v>1.2904193881403994</v>
      </c>
      <c r="K132" s="44">
        <v>1</v>
      </c>
    </row>
    <row r="133" spans="1:11" x14ac:dyDescent="0.25">
      <c r="A133" s="32" t="s">
        <v>161</v>
      </c>
      <c r="B133" s="1" t="s">
        <v>156</v>
      </c>
      <c r="C133" s="2" t="s">
        <v>55</v>
      </c>
      <c r="D133" s="2"/>
      <c r="E133" s="3" t="s">
        <v>56</v>
      </c>
      <c r="F133" s="45">
        <f>F33</f>
        <v>90.150236805019645</v>
      </c>
      <c r="G133" s="41">
        <f>'Paste from cobra outputs'!F41</f>
        <v>87.932121207011221</v>
      </c>
      <c r="H133" s="41">
        <f>'Paste from cobra outputs'!I41</f>
        <v>68.815020341995648</v>
      </c>
      <c r="I133" s="44">
        <f>$F133*K133/H133</f>
        <v>1.3100372034621601</v>
      </c>
      <c r="J133" s="44">
        <f>G133*K133/H133</f>
        <v>1.2778041882427376</v>
      </c>
      <c r="K133" s="44">
        <v>1</v>
      </c>
    </row>
    <row r="134" spans="1:11" x14ac:dyDescent="0.25">
      <c r="A134" s="32" t="s">
        <v>161</v>
      </c>
      <c r="B134" s="1" t="s">
        <v>156</v>
      </c>
      <c r="C134" s="2" t="s">
        <v>135</v>
      </c>
      <c r="D134" s="2"/>
      <c r="I134" s="47">
        <v>1</v>
      </c>
      <c r="J134" s="47">
        <v>1</v>
      </c>
      <c r="K134" s="47">
        <v>1</v>
      </c>
    </row>
    <row r="135" spans="1:11" x14ac:dyDescent="0.25">
      <c r="A135" s="32" t="s">
        <v>161</v>
      </c>
      <c r="B135" s="1" t="s">
        <v>156</v>
      </c>
      <c r="C135" s="2" t="s">
        <v>135</v>
      </c>
      <c r="D135" s="2"/>
      <c r="I135" s="47">
        <v>1</v>
      </c>
      <c r="J135" s="47">
        <v>1</v>
      </c>
      <c r="K135" s="47">
        <v>1</v>
      </c>
    </row>
    <row r="136" spans="1:11" x14ac:dyDescent="0.25">
      <c r="A136" s="32" t="s">
        <v>161</v>
      </c>
      <c r="B136" s="1" t="s">
        <v>157</v>
      </c>
      <c r="C136" s="2" t="s">
        <v>37</v>
      </c>
      <c r="D136" s="2"/>
      <c r="E136" s="3" t="s">
        <v>38</v>
      </c>
      <c r="F136" s="45">
        <f>F36</f>
        <v>7.9558406090634623E-2</v>
      </c>
      <c r="G136" s="41">
        <f>'Paste from cobra outputs'!F44</f>
        <v>8.3626589253365344E-2</v>
      </c>
      <c r="H136" s="41">
        <f>'Paste from cobra outputs'!I44</f>
        <v>0.1004840008679399</v>
      </c>
      <c r="I136" s="44">
        <f>$F136*K136/H136</f>
        <v>0.79175197447794166</v>
      </c>
      <c r="J136" s="44">
        <f>G136*K136/H136</f>
        <v>0.83223785409650197</v>
      </c>
      <c r="K136" s="44">
        <v>1</v>
      </c>
    </row>
    <row r="137" spans="1:11" x14ac:dyDescent="0.25">
      <c r="A137" s="32" t="s">
        <v>161</v>
      </c>
      <c r="B137" s="1" t="s">
        <v>157</v>
      </c>
      <c r="C137" s="2" t="s">
        <v>37</v>
      </c>
      <c r="D137" s="2"/>
      <c r="E137" s="3" t="s">
        <v>39</v>
      </c>
      <c r="F137" s="45">
        <f>F37</f>
        <v>5.432733320765798E-2</v>
      </c>
      <c r="G137" s="41">
        <f>'Paste from cobra outputs'!F45</f>
        <v>6.9585805571960216E-2</v>
      </c>
      <c r="H137" s="41">
        <f>'Paste from cobra outputs'!I45</f>
        <v>7.5589974568438981E-2</v>
      </c>
      <c r="I137" s="44">
        <f>$F137*K137/H137</f>
        <v>0.71871082796132102</v>
      </c>
      <c r="J137" s="44">
        <f>G137*K137/H137</f>
        <v>0.92056924174458343</v>
      </c>
      <c r="K137" s="44">
        <v>1</v>
      </c>
    </row>
    <row r="138" spans="1:11" x14ac:dyDescent="0.25">
      <c r="A138" s="32" t="s">
        <v>161</v>
      </c>
      <c r="B138" s="1" t="s">
        <v>157</v>
      </c>
      <c r="C138" s="2" t="s">
        <v>37</v>
      </c>
      <c r="D138" s="2"/>
      <c r="E138" s="3" t="s">
        <v>40</v>
      </c>
      <c r="F138" s="45">
        <f>F38</f>
        <v>3.0489052829997099</v>
      </c>
      <c r="G138" s="41">
        <f>'Paste from cobra outputs'!F46</f>
        <v>2.9766545047049688</v>
      </c>
      <c r="H138" s="41">
        <f>'Paste from cobra outputs'!I46</f>
        <v>2.3135114353011712</v>
      </c>
      <c r="I138" s="44">
        <f>$F138*K138/H138</f>
        <v>1.317869121577437</v>
      </c>
      <c r="J138" s="44">
        <f>G138*K138/H138</f>
        <v>1.2866392010366139</v>
      </c>
      <c r="K138" s="44">
        <v>1</v>
      </c>
    </row>
    <row r="139" spans="1:11" x14ac:dyDescent="0.25">
      <c r="A139" s="32" t="s">
        <v>161</v>
      </c>
      <c r="B139" s="1" t="s">
        <v>157</v>
      </c>
      <c r="C139" s="2" t="s">
        <v>37</v>
      </c>
      <c r="D139" s="2"/>
      <c r="E139" s="3" t="s">
        <v>41</v>
      </c>
      <c r="F139" s="45">
        <f>F39</f>
        <v>0.3038629989246453</v>
      </c>
      <c r="G139" s="41">
        <f>'Paste from cobra outputs'!F47</f>
        <v>0.30171685170212659</v>
      </c>
      <c r="H139" s="41">
        <f>'Paste from cobra outputs'!I47</f>
        <v>0.24021793833868971</v>
      </c>
      <c r="I139" s="44">
        <f>$F139*K139/H139</f>
        <v>1.2649471601751103</v>
      </c>
      <c r="J139" s="44">
        <f>G139*K139/H139</f>
        <v>1.256012992987759</v>
      </c>
      <c r="K139" s="44">
        <v>1</v>
      </c>
    </row>
    <row r="140" spans="1:11" x14ac:dyDescent="0.25">
      <c r="A140" s="32" t="s">
        <v>161</v>
      </c>
      <c r="B140" s="1" t="s">
        <v>157</v>
      </c>
      <c r="C140" s="2" t="s">
        <v>151</v>
      </c>
      <c r="D140" s="2"/>
      <c r="E140" s="3" t="s">
        <v>45</v>
      </c>
      <c r="F140" s="45">
        <f>F40</f>
        <v>14.83431041031602</v>
      </c>
      <c r="G140" s="41">
        <f>'Paste from cobra outputs'!F49</f>
        <v>19.95771196845104</v>
      </c>
      <c r="H140" s="41">
        <f>'Paste from cobra outputs'!I49</f>
        <v>37.744208557054591</v>
      </c>
      <c r="I140" s="44">
        <f>$F140*K140/H140</f>
        <v>0.39302216094668674</v>
      </c>
      <c r="J140" s="44">
        <f>G140*K140/H140</f>
        <v>0.52876223217881835</v>
      </c>
      <c r="K140" s="44">
        <v>1</v>
      </c>
    </row>
    <row r="141" spans="1:11" x14ac:dyDescent="0.25">
      <c r="A141" s="32" t="s">
        <v>161</v>
      </c>
      <c r="B141" s="1" t="s">
        <v>157</v>
      </c>
      <c r="C141" s="2" t="s">
        <v>151</v>
      </c>
      <c r="D141" s="2"/>
      <c r="E141" s="3" t="s">
        <v>46</v>
      </c>
      <c r="F141" s="45">
        <f>F41</f>
        <v>0.36960632767856821</v>
      </c>
      <c r="G141" s="41">
        <f>'Paste from cobra outputs'!F50</f>
        <v>0.39640628110560328</v>
      </c>
      <c r="H141" s="41">
        <f>'Paste from cobra outputs'!I50</f>
        <v>0.38752232846632229</v>
      </c>
      <c r="I141" s="44">
        <f>$F141*K141/H141</f>
        <v>0.95376782324089726</v>
      </c>
      <c r="J141" s="44">
        <f>G141*K141/H141</f>
        <v>1.0229250084103296</v>
      </c>
      <c r="K141" s="44">
        <v>1</v>
      </c>
    </row>
    <row r="142" spans="1:11" x14ac:dyDescent="0.25">
      <c r="A142" s="32" t="s">
        <v>161</v>
      </c>
      <c r="B142" s="1" t="s">
        <v>157</v>
      </c>
      <c r="C142" s="2" t="s">
        <v>151</v>
      </c>
      <c r="D142" s="2"/>
      <c r="E142" s="3" t="s">
        <v>47</v>
      </c>
      <c r="F142" s="45">
        <f>F42</f>
        <v>6.4965390674631487E-2</v>
      </c>
      <c r="G142" s="41">
        <f>'Paste from cobra outputs'!F51</f>
        <v>7.6349297753402642E-2</v>
      </c>
      <c r="H142" s="41">
        <f>'Paste from cobra outputs'!I51</f>
        <v>0.1010729753010452</v>
      </c>
      <c r="I142" s="44">
        <f>$F142*K142/H142</f>
        <v>0.64275727988745257</v>
      </c>
      <c r="J142" s="44">
        <f>G142*K142/H142</f>
        <v>0.75538785245014062</v>
      </c>
      <c r="K142" s="44">
        <v>1</v>
      </c>
    </row>
    <row r="143" spans="1:11" x14ac:dyDescent="0.25">
      <c r="A143" s="32" t="s">
        <v>161</v>
      </c>
      <c r="B143" s="1" t="s">
        <v>157</v>
      </c>
      <c r="C143" s="2" t="s">
        <v>151</v>
      </c>
      <c r="D143" s="2"/>
      <c r="E143" s="3" t="s">
        <v>48</v>
      </c>
      <c r="F143" s="45">
        <f>F43</f>
        <v>0.13774536223179079</v>
      </c>
      <c r="G143" s="41">
        <f>'Paste from cobra outputs'!F52</f>
        <v>0.13660149480581071</v>
      </c>
      <c r="H143" s="41">
        <f>'Paste from cobra outputs'!I52</f>
        <v>0.14078242708595731</v>
      </c>
      <c r="I143" s="44">
        <f>$F143*K143/H143</f>
        <v>0.97842724467086939</v>
      </c>
      <c r="J143" s="44">
        <f>G143*K143/H143</f>
        <v>0.97030217217668902</v>
      </c>
      <c r="K143" s="44">
        <v>1</v>
      </c>
    </row>
    <row r="144" spans="1:11" x14ac:dyDescent="0.25">
      <c r="A144" s="32" t="s">
        <v>161</v>
      </c>
      <c r="B144" s="1" t="s">
        <v>157</v>
      </c>
      <c r="C144" s="2" t="s">
        <v>151</v>
      </c>
      <c r="D144" s="2"/>
      <c r="E144" s="3" t="s">
        <v>49</v>
      </c>
      <c r="F144" s="45">
        <f>F44</f>
        <v>3.0096057950557219E-2</v>
      </c>
      <c r="G144" s="41">
        <f>'Paste from cobra outputs'!F53</f>
        <v>2.9295146398013651E-2</v>
      </c>
      <c r="H144" s="41">
        <f>'Paste from cobra outputs'!I53</f>
        <v>2.9107677174536158E-2</v>
      </c>
      <c r="I144" s="44">
        <f>$F144*K144/H144</f>
        <v>1.0339560168300104</v>
      </c>
      <c r="J144" s="44">
        <f>G144*K144/H144</f>
        <v>1.0064405422099945</v>
      </c>
      <c r="K144" s="44">
        <v>1</v>
      </c>
    </row>
    <row r="145" spans="1:20" x14ac:dyDescent="0.25">
      <c r="A145" s="32" t="s">
        <v>161</v>
      </c>
      <c r="B145" s="1" t="s">
        <v>157</v>
      </c>
      <c r="C145" s="2" t="s">
        <v>151</v>
      </c>
      <c r="D145" s="2"/>
      <c r="E145" s="3" t="s">
        <v>50</v>
      </c>
      <c r="F145" s="45">
        <f>F45</f>
        <v>0.17741268053966169</v>
      </c>
      <c r="G145" s="41">
        <f>'Paste from cobra outputs'!F54</f>
        <v>0.19875723977001389</v>
      </c>
      <c r="H145" s="41">
        <f>'Paste from cobra outputs'!I54</f>
        <v>0.24779817600293549</v>
      </c>
      <c r="I145" s="44">
        <f>$F145*K145/H145</f>
        <v>0.71595636175126653</v>
      </c>
      <c r="J145" s="44">
        <f>G145*K145/H145</f>
        <v>0.80209323158076573</v>
      </c>
      <c r="K145" s="44">
        <v>1</v>
      </c>
    </row>
    <row r="146" spans="1:20" x14ac:dyDescent="0.25">
      <c r="A146" s="32" t="s">
        <v>161</v>
      </c>
      <c r="B146" s="1" t="s">
        <v>157</v>
      </c>
      <c r="C146" s="2" t="s">
        <v>151</v>
      </c>
      <c r="D146" s="2"/>
      <c r="E146" s="3" t="s">
        <v>51</v>
      </c>
      <c r="F146" s="45">
        <f>F46</f>
        <v>0.45195506187070089</v>
      </c>
      <c r="G146" s="41">
        <f>'Paste from cobra outputs'!F55</f>
        <v>0.63770031824467566</v>
      </c>
      <c r="H146" s="41">
        <f>'Paste from cobra outputs'!I55</f>
        <v>1.19810958577628</v>
      </c>
      <c r="I146" s="44">
        <f>$F146*K146/H146</f>
        <v>0.37722347541178369</v>
      </c>
      <c r="J146" s="44">
        <f>G146*K146/H146</f>
        <v>0.532255417881075</v>
      </c>
      <c r="K146" s="44">
        <v>1</v>
      </c>
    </row>
    <row r="147" spans="1:20" x14ac:dyDescent="0.25">
      <c r="A147" s="32" t="s">
        <v>161</v>
      </c>
      <c r="B147" s="1" t="s">
        <v>157</v>
      </c>
      <c r="C147" s="2" t="s">
        <v>60</v>
      </c>
      <c r="D147" s="2"/>
      <c r="E147" s="3" t="s">
        <v>20</v>
      </c>
      <c r="F147" s="46">
        <f>F47</f>
        <v>424555</v>
      </c>
      <c r="G147" s="39">
        <f>'Paste from cobra outputs'!F61</f>
        <v>397537</v>
      </c>
      <c r="H147" s="39">
        <f>'Paste from cobra outputs'!I61</f>
        <v>766722</v>
      </c>
      <c r="I147" s="44">
        <f>$F147*K147/H147</f>
        <v>0.55372742662920849</v>
      </c>
      <c r="J147" s="44">
        <f>G147*K147/H147</f>
        <v>0.51848910035188767</v>
      </c>
      <c r="K147" s="44">
        <v>1</v>
      </c>
      <c r="N147" s="3" t="s">
        <v>57</v>
      </c>
      <c r="O147" s="45">
        <f>O45</f>
        <v>14.27809661033506</v>
      </c>
      <c r="P147" s="41">
        <f>'Paste from cobra outputs'!F57</f>
        <v>12.97740947620723</v>
      </c>
      <c r="Q147" s="41">
        <f>'Paste from cobra outputs'!I57</f>
        <v>12.97975141527689</v>
      </c>
      <c r="R147" s="44">
        <f>$O147*T147/Q147</f>
        <v>1.1000285100629927</v>
      </c>
      <c r="S147" s="44">
        <f>P147*T147/Q147</f>
        <v>0.99981956980571263</v>
      </c>
      <c r="T147" s="44">
        <v>1</v>
      </c>
    </row>
    <row r="148" spans="1:20" x14ac:dyDescent="0.25">
      <c r="A148" s="32" t="s">
        <v>161</v>
      </c>
      <c r="B148" s="1" t="s">
        <v>157</v>
      </c>
      <c r="C148" s="2" t="s">
        <v>61</v>
      </c>
      <c r="D148" s="2"/>
      <c r="E148" s="3" t="s">
        <v>57</v>
      </c>
      <c r="F148" s="45">
        <f>F48</f>
        <v>27.128200799999991</v>
      </c>
      <c r="G148" s="41">
        <f>'Paste from cobra outputs'!F67</f>
        <v>86.860848719999979</v>
      </c>
      <c r="H148" s="41">
        <f>'Paste from cobra outputs'!I67</f>
        <v>50.187418559999983</v>
      </c>
      <c r="I148" s="44">
        <f>$F148*K148/H148</f>
        <v>0.5405378793804213</v>
      </c>
      <c r="J148" s="44">
        <f>G148*K148/H148</f>
        <v>1.7307295575714108</v>
      </c>
      <c r="K148" s="44">
        <v>1</v>
      </c>
      <c r="N148" s="3" t="s">
        <v>58</v>
      </c>
      <c r="O148" s="45">
        <f>O46</f>
        <v>28.612952539416469</v>
      </c>
      <c r="P148" s="41">
        <f>'Paste from cobra outputs'!F58</f>
        <v>26.00147074278318</v>
      </c>
      <c r="Q148" s="41">
        <f>'Paste from cobra outputs'!I58</f>
        <v>27.605249871770379</v>
      </c>
      <c r="R148" s="44">
        <f>$O148*T148/Q148</f>
        <v>1.036504022688691</v>
      </c>
      <c r="S148" s="44">
        <f>P148*T148/Q148</f>
        <v>0.94190311131263293</v>
      </c>
      <c r="T148" s="44">
        <v>1</v>
      </c>
    </row>
    <row r="149" spans="1:20" x14ac:dyDescent="0.25">
      <c r="A149" s="32" t="s">
        <v>161</v>
      </c>
      <c r="B149" s="1" t="s">
        <v>157</v>
      </c>
      <c r="C149" s="2" t="s">
        <v>61</v>
      </c>
      <c r="D149" s="2"/>
      <c r="E149" s="3" t="s">
        <v>58</v>
      </c>
      <c r="F149" s="45">
        <f>F49</f>
        <v>205.96200703571429</v>
      </c>
      <c r="G149" s="41">
        <f>'Paste from cobra outputs'!F68</f>
        <v>209.30125935714281</v>
      </c>
      <c r="H149" s="41">
        <f>'Paste from cobra outputs'!I68</f>
        <v>366.62920800000001</v>
      </c>
      <c r="I149" s="44">
        <f>$F149*K149/H149</f>
        <v>0.56177195526580714</v>
      </c>
      <c r="J149" s="44">
        <f>G149*K149/H149</f>
        <v>0.5708799375229886</v>
      </c>
      <c r="K149" s="44">
        <v>1</v>
      </c>
      <c r="N149" s="3" t="s">
        <v>59</v>
      </c>
      <c r="O149" s="45">
        <f>O47</f>
        <v>4.8584462721095871</v>
      </c>
      <c r="P149" s="41">
        <f>'Paste from cobra outputs'!F59</f>
        <v>3.069360676004016</v>
      </c>
      <c r="Q149" s="41">
        <f>'Paste from cobra outputs'!I59</f>
        <v>4.3269417814204338</v>
      </c>
      <c r="R149" s="44">
        <f>$O149*T149/Q149</f>
        <v>1.1228360624058762</v>
      </c>
      <c r="S149" s="44">
        <f>P149*T149/Q149</f>
        <v>0.709360289797201</v>
      </c>
      <c r="T149" s="44">
        <v>1</v>
      </c>
    </row>
    <row r="150" spans="1:20" x14ac:dyDescent="0.25">
      <c r="A150" s="32" t="s">
        <v>161</v>
      </c>
      <c r="B150" s="1" t="s">
        <v>157</v>
      </c>
      <c r="C150" s="2" t="s">
        <v>61</v>
      </c>
      <c r="D150" s="2"/>
      <c r="E150" s="3" t="s">
        <v>59</v>
      </c>
      <c r="F150" s="45">
        <f>F50</f>
        <v>142.50154678571431</v>
      </c>
      <c r="G150" s="41">
        <f>'Paste from cobra outputs'!F69</f>
        <v>134.20057671428569</v>
      </c>
      <c r="H150" s="41">
        <f>'Paste from cobra outputs'!I69</f>
        <v>240.0340481785714</v>
      </c>
      <c r="I150" s="44">
        <f>$F150*K150/H150</f>
        <v>0.59367222219949989</v>
      </c>
      <c r="J150" s="44">
        <f>G150*K150/H150</f>
        <v>0.55908975302723829</v>
      </c>
      <c r="K150" s="44">
        <v>1</v>
      </c>
    </row>
    <row r="151" spans="1:20" x14ac:dyDescent="0.25">
      <c r="A151" s="32" t="s">
        <v>161</v>
      </c>
      <c r="B151" s="1" t="s">
        <v>157</v>
      </c>
      <c r="C151" s="2" t="s">
        <v>62</v>
      </c>
      <c r="D151" s="2"/>
      <c r="E151" s="3" t="s">
        <v>63</v>
      </c>
      <c r="F151" s="46">
        <f>F51</f>
        <v>125766473.8332997</v>
      </c>
      <c r="G151" s="39">
        <f>'Paste from cobra outputs'!F71</f>
        <v>118917666.1955997</v>
      </c>
      <c r="H151" s="39">
        <f>'Paste from cobra outputs'!I71</f>
        <v>89808703.080200031</v>
      </c>
      <c r="I151" s="44">
        <f>$F151*K151/H151</f>
        <v>1.4003818062152511</v>
      </c>
      <c r="J151" s="44">
        <f>G151*K151/H151</f>
        <v>1.3241218514134994</v>
      </c>
      <c r="K151" s="44">
        <v>1</v>
      </c>
      <c r="N151" s="3" t="s">
        <v>57</v>
      </c>
      <c r="O151" s="45">
        <f>O49</f>
        <v>7.139048305167528E-2</v>
      </c>
      <c r="P151" s="41">
        <f>'Paste from cobra outputs'!F63</f>
        <v>6.4887047381036136E-2</v>
      </c>
      <c r="Q151" s="41">
        <f>'Paste from cobra outputs'!I63</f>
        <v>6.4898757076384428E-2</v>
      </c>
      <c r="R151" s="44">
        <f>$O151*T151/Q151</f>
        <v>1.100028510062993</v>
      </c>
      <c r="S151" s="44">
        <f>P151*T151/Q151</f>
        <v>0.99981956980571274</v>
      </c>
      <c r="T151" s="44">
        <v>1</v>
      </c>
    </row>
    <row r="152" spans="1:20" x14ac:dyDescent="0.25">
      <c r="A152" s="32" t="s">
        <v>161</v>
      </c>
      <c r="B152" s="1" t="s">
        <v>157</v>
      </c>
      <c r="C152" s="2" t="s">
        <v>62</v>
      </c>
      <c r="D152" s="2"/>
      <c r="E152" s="3" t="s">
        <v>64</v>
      </c>
      <c r="F152" s="46">
        <f>F52</f>
        <v>14351071.696699999</v>
      </c>
      <c r="G152" s="39">
        <f>'Paste from cobra outputs'!F72</f>
        <v>17879473.884700011</v>
      </c>
      <c r="H152" s="39">
        <f>'Paste from cobra outputs'!I72</f>
        <v>16512587.278500009</v>
      </c>
      <c r="I152" s="44">
        <f>$F152*K152/H152</f>
        <v>0.86909891555187224</v>
      </c>
      <c r="J152" s="44">
        <f>G152*K152/H152</f>
        <v>1.0827784636741777</v>
      </c>
      <c r="K152" s="44">
        <v>1</v>
      </c>
      <c r="N152" s="3" t="s">
        <v>58</v>
      </c>
      <c r="O152" s="45">
        <f>O50</f>
        <v>9.367335652785154E-2</v>
      </c>
      <c r="P152" s="41">
        <f>'Paste from cobra outputs'!F64</f>
        <v>8.5123862550778265E-2</v>
      </c>
      <c r="Q152" s="41">
        <f>'Paste from cobra outputs'!I64</f>
        <v>9.0374329937343484E-2</v>
      </c>
      <c r="R152" s="44">
        <f>$O152*T152/Q152</f>
        <v>1.0365040226886912</v>
      </c>
      <c r="S152" s="44">
        <f>P152*T152/Q152</f>
        <v>0.94190311131263305</v>
      </c>
      <c r="T152" s="44">
        <v>1</v>
      </c>
    </row>
    <row r="153" spans="1:20" x14ac:dyDescent="0.25">
      <c r="A153" s="32" t="s">
        <v>161</v>
      </c>
      <c r="B153" s="1" t="s">
        <v>157</v>
      </c>
      <c r="C153" s="2" t="s">
        <v>62</v>
      </c>
      <c r="D153" s="2"/>
      <c r="E153" s="3" t="s">
        <v>65</v>
      </c>
      <c r="F153" s="46">
        <f>F53</f>
        <v>14351071.696699999</v>
      </c>
      <c r="G153" s="39">
        <f>'Paste from cobra outputs'!F73</f>
        <v>17879473.884700011</v>
      </c>
      <c r="H153" s="39">
        <f>'Paste from cobra outputs'!I73</f>
        <v>16512587.278500009</v>
      </c>
      <c r="I153" s="44">
        <f>$F153*K153/H153</f>
        <v>0.86909891555187224</v>
      </c>
      <c r="J153" s="44">
        <f>G153*K153/H153</f>
        <v>1.0827784636741777</v>
      </c>
      <c r="K153" s="44">
        <v>1</v>
      </c>
      <c r="N153" s="3" t="s">
        <v>59</v>
      </c>
      <c r="O153" s="45">
        <f>O51</f>
        <v>1.5905627676549239E-2</v>
      </c>
      <c r="P153" s="41">
        <f>'Paste from cobra outputs'!F65</f>
        <v>1.0048502213108389E-2</v>
      </c>
      <c r="Q153" s="41">
        <f>'Paste from cobra outputs'!I65</f>
        <v>1.416558321298356E-2</v>
      </c>
      <c r="R153" s="44">
        <f>$O153*T153/Q153</f>
        <v>1.122836062405876</v>
      </c>
      <c r="S153" s="44">
        <f>P153*T153/Q153</f>
        <v>0.70936028979720134</v>
      </c>
      <c r="T153" s="44">
        <v>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69"/>
  <sheetViews>
    <sheetView topLeftCell="D1" workbookViewId="0">
      <selection activeCell="C24" sqref="C24"/>
    </sheetView>
  </sheetViews>
  <sheetFormatPr defaultRowHeight="15" x14ac:dyDescent="0.25"/>
  <cols>
    <col min="4" max="4" width="40.28515625" bestFit="1" customWidth="1"/>
    <col min="5" max="6" width="11.140625" bestFit="1" customWidth="1"/>
    <col min="7" max="7" width="10.140625" bestFit="1" customWidth="1"/>
    <col min="8" max="13" width="11.140625" bestFit="1" customWidth="1"/>
    <col min="15" max="16" width="12.5703125" bestFit="1" customWidth="1"/>
    <col min="17" max="20" width="12.140625" bestFit="1" customWidth="1"/>
    <col min="21" max="23" width="14.42578125" customWidth="1"/>
  </cols>
  <sheetData>
    <row r="1" spans="4:23" x14ac:dyDescent="0.25">
      <c r="O1" s="5" t="s">
        <v>160</v>
      </c>
      <c r="R1" s="5" t="s">
        <v>159</v>
      </c>
      <c r="U1" s="5" t="s">
        <v>161</v>
      </c>
    </row>
    <row r="2" spans="4:23" x14ac:dyDescent="0.25">
      <c r="E2" s="1" t="s">
        <v>215</v>
      </c>
      <c r="F2" s="1" t="s">
        <v>270</v>
      </c>
      <c r="G2" s="1" t="s">
        <v>259</v>
      </c>
      <c r="H2" s="1" t="s">
        <v>215</v>
      </c>
      <c r="I2" s="1" t="s">
        <v>271</v>
      </c>
      <c r="J2" s="1" t="s">
        <v>264</v>
      </c>
      <c r="K2" s="1" t="s">
        <v>215</v>
      </c>
      <c r="L2" s="1" t="s">
        <v>269</v>
      </c>
      <c r="M2" s="1" t="s">
        <v>260</v>
      </c>
      <c r="O2" s="5" t="s">
        <v>272</v>
      </c>
      <c r="R2" s="5" t="s">
        <v>272</v>
      </c>
      <c r="U2" s="5" t="s">
        <v>272</v>
      </c>
    </row>
    <row r="3" spans="4:23" x14ac:dyDescent="0.25">
      <c r="D3" s="1" t="s">
        <v>152</v>
      </c>
      <c r="E3" s="1">
        <f>'Paste from cobra outputs'!C74</f>
        <v>0</v>
      </c>
      <c r="F3" s="1">
        <f>'Paste from cobra outputs'!E74</f>
        <v>0</v>
      </c>
      <c r="G3" s="1">
        <f>'Paste from cobra outputs'!H74</f>
        <v>0</v>
      </c>
      <c r="H3" s="1">
        <f>'Paste from cobra outputs'!F74</f>
        <v>0</v>
      </c>
      <c r="I3" s="1">
        <f>'Paste from cobra outputs'!D74</f>
        <v>0</v>
      </c>
      <c r="J3" s="1">
        <f>'Paste from cobra outputs'!G74</f>
        <v>0</v>
      </c>
      <c r="K3" s="1">
        <f>'Paste from cobra outputs'!I74</f>
        <v>0</v>
      </c>
      <c r="L3" s="1">
        <f>'Paste from cobra outputs'!F74</f>
        <v>0</v>
      </c>
      <c r="M3" s="1">
        <f>'Paste from cobra outputs'!I74</f>
        <v>0</v>
      </c>
      <c r="O3" s="48">
        <v>2015</v>
      </c>
      <c r="P3" s="48">
        <v>2030</v>
      </c>
      <c r="Q3" s="48">
        <v>2050</v>
      </c>
      <c r="R3" s="48">
        <v>2015</v>
      </c>
      <c r="S3" s="48">
        <v>2030</v>
      </c>
      <c r="T3" s="48">
        <v>2050</v>
      </c>
      <c r="U3" s="48">
        <v>2015</v>
      </c>
      <c r="V3" s="48">
        <v>2030</v>
      </c>
      <c r="W3" s="48">
        <v>2050</v>
      </c>
    </row>
    <row r="4" spans="4:23" x14ac:dyDescent="0.25">
      <c r="D4" s="2" t="s">
        <v>21</v>
      </c>
      <c r="E4" s="38">
        <f>'Paste from cobra outputs'!C75</f>
        <v>4919009.7093699938</v>
      </c>
      <c r="F4" s="38">
        <f>'Paste from cobra outputs'!E75</f>
        <v>3220788.715803334</v>
      </c>
      <c r="G4" s="38">
        <f>'Paste from cobra outputs'!H75</f>
        <v>2170569.9135941616</v>
      </c>
      <c r="H4" s="38">
        <f>E4</f>
        <v>4919009.7093699938</v>
      </c>
      <c r="I4" s="38">
        <f>'Paste from cobra outputs'!D75</f>
        <v>4796604.5352033312</v>
      </c>
      <c r="J4" s="38">
        <f>'Paste from cobra outputs'!G75</f>
        <v>6057512.7161549982</v>
      </c>
      <c r="K4" s="38">
        <f>E4</f>
        <v>4919009.7093699938</v>
      </c>
      <c r="L4" s="38">
        <f>'Paste from cobra outputs'!F75</f>
        <v>5486609.3771475097</v>
      </c>
      <c r="M4" s="38">
        <f>'Paste from cobra outputs'!I75</f>
        <v>6712220.6016716706</v>
      </c>
      <c r="O4" s="49">
        <f>E4*Q4/G4</f>
        <v>2.2662295642091519</v>
      </c>
      <c r="P4" s="49">
        <f>F4*Q4/G4</f>
        <v>1.4838447246650335</v>
      </c>
      <c r="Q4" s="49">
        <v>1</v>
      </c>
      <c r="R4" s="49">
        <f>H4*T4/J4</f>
        <v>0.81205107440407187</v>
      </c>
      <c r="S4" s="49">
        <f>I4*T4/J4</f>
        <v>0.79184390689120543</v>
      </c>
      <c r="T4" s="49">
        <v>1</v>
      </c>
      <c r="U4" s="49">
        <f>K4*W4/M4</f>
        <v>0.73284386811496038</v>
      </c>
      <c r="V4" s="49">
        <f>L4*W4/M4</f>
        <v>0.81740599761889177</v>
      </c>
      <c r="W4" s="49">
        <v>1</v>
      </c>
    </row>
    <row r="5" spans="4:23" x14ac:dyDescent="0.25">
      <c r="D5" s="3" t="s">
        <v>216</v>
      </c>
      <c r="E5" s="39">
        <f>'Paste from cobra outputs'!C76</f>
        <v>2565989.338721667</v>
      </c>
      <c r="F5" s="39">
        <f>'Paste from cobra outputs'!E76</f>
        <v>1481672.128681666</v>
      </c>
      <c r="G5" s="39">
        <f>'Paste from cobra outputs'!H76</f>
        <v>678591.99821833195</v>
      </c>
      <c r="H5" s="39">
        <f>E5</f>
        <v>2565989.338721667</v>
      </c>
      <c r="I5" s="39">
        <f>'Paste from cobra outputs'!D76</f>
        <v>2543574.640658333</v>
      </c>
      <c r="J5" s="39">
        <f>'Paste from cobra outputs'!G76</f>
        <v>3249119.5008399999</v>
      </c>
      <c r="K5" s="39">
        <f>E5</f>
        <v>2565989.338721667</v>
      </c>
      <c r="L5" s="39">
        <f>'Paste from cobra outputs'!F76</f>
        <v>2751062.343151676</v>
      </c>
      <c r="M5" s="39">
        <f>'Paste from cobra outputs'!I76</f>
        <v>3263895.002773338</v>
      </c>
      <c r="O5" s="49">
        <f>E5*Q5/G5</f>
        <v>3.7813433483724617</v>
      </c>
      <c r="P5" s="49">
        <f>F5*Q5/G5</f>
        <v>2.1834506339182456</v>
      </c>
      <c r="Q5" s="49">
        <v>1</v>
      </c>
      <c r="R5" s="49">
        <f>H5*T5/J5</f>
        <v>0.78974914220861303</v>
      </c>
      <c r="S5" s="49">
        <f>I5*T5/J5</f>
        <v>0.78285044302025175</v>
      </c>
      <c r="T5" s="49">
        <v>1</v>
      </c>
      <c r="U5" s="49">
        <f>K5*W5/M5</f>
        <v>0.7861739843166955</v>
      </c>
      <c r="V5" s="49">
        <f>L5*W5/M5</f>
        <v>0.84287709647954145</v>
      </c>
      <c r="W5" s="49">
        <v>1</v>
      </c>
    </row>
    <row r="6" spans="4:23" x14ac:dyDescent="0.25">
      <c r="D6" s="3" t="s">
        <v>217</v>
      </c>
      <c r="E6" s="39">
        <f>'Paste from cobra outputs'!C77</f>
        <v>899803.86872666399</v>
      </c>
      <c r="F6" s="39">
        <f>'Paste from cobra outputs'!E77</f>
        <v>491988.34094666812</v>
      </c>
      <c r="G6" s="39">
        <f>'Paste from cobra outputs'!H77</f>
        <v>310423.69800333271</v>
      </c>
      <c r="H6" s="39">
        <f>E6</f>
        <v>899803.86872666399</v>
      </c>
      <c r="I6" s="39">
        <f>'Paste from cobra outputs'!D77</f>
        <v>859007.30096666433</v>
      </c>
      <c r="J6" s="39">
        <f>'Paste from cobra outputs'!G77</f>
        <v>1129768.7777999991</v>
      </c>
      <c r="K6" s="39">
        <f>E6</f>
        <v>899803.86872666399</v>
      </c>
      <c r="L6" s="39">
        <f>'Paste from cobra outputs'!F77</f>
        <v>949636.4826133335</v>
      </c>
      <c r="M6" s="39">
        <f>'Paste from cobra outputs'!I77</f>
        <v>1156380.574800001</v>
      </c>
      <c r="O6" s="49">
        <f>E6*Q6/G6</f>
        <v>2.8986313690425907</v>
      </c>
      <c r="P6" s="49">
        <f>F6*Q6/G6</f>
        <v>1.5848929837224803</v>
      </c>
      <c r="Q6" s="49">
        <v>1</v>
      </c>
      <c r="R6" s="49">
        <f>H6*T6/J6</f>
        <v>0.7964495801334267</v>
      </c>
      <c r="S6" s="49">
        <f>I6*T6/J6</f>
        <v>0.7603390338325785</v>
      </c>
      <c r="T6" s="49">
        <v>1</v>
      </c>
      <c r="U6" s="49">
        <f>K6*W6/M6</f>
        <v>0.77812087848525768</v>
      </c>
      <c r="V6" s="49">
        <f>L6*W6/M6</f>
        <v>0.82121448881790116</v>
      </c>
      <c r="W6" s="49">
        <v>1</v>
      </c>
    </row>
    <row r="7" spans="4:23" x14ac:dyDescent="0.25">
      <c r="D7" s="3" t="s">
        <v>218</v>
      </c>
      <c r="E7" s="39">
        <f>'Paste from cobra outputs'!C78</f>
        <v>737392.34171166492</v>
      </c>
      <c r="F7" s="39">
        <f>'Paste from cobra outputs'!E78</f>
        <v>374599.99566499918</v>
      </c>
      <c r="G7" s="39">
        <f>'Paste from cobra outputs'!H78</f>
        <v>188766.1016324994</v>
      </c>
      <c r="H7" s="39">
        <f>E7</f>
        <v>737392.34171166492</v>
      </c>
      <c r="I7" s="39">
        <f>'Paste from cobra outputs'!D78</f>
        <v>678307.58845499938</v>
      </c>
      <c r="J7" s="39">
        <f>'Paste from cobra outputs'!G78</f>
        <v>855844.89159166731</v>
      </c>
      <c r="K7" s="39">
        <f>E7</f>
        <v>737392.34171166492</v>
      </c>
      <c r="L7" s="39">
        <f>'Paste from cobra outputs'!F78</f>
        <v>804101.25217916549</v>
      </c>
      <c r="M7" s="39">
        <f>'Paste from cobra outputs'!I78</f>
        <v>881350.5612916695</v>
      </c>
      <c r="O7" s="49">
        <f>E7*Q7/G7</f>
        <v>3.9063811528367647</v>
      </c>
      <c r="P7" s="49">
        <f>F7*Q7/G7</f>
        <v>1.9844664504132834</v>
      </c>
      <c r="Q7" s="49">
        <v>1</v>
      </c>
      <c r="R7" s="49">
        <f>H7*T7/J7</f>
        <v>0.86159577390278175</v>
      </c>
      <c r="S7" s="49">
        <f>I7*T7/J7</f>
        <v>0.79255901988678001</v>
      </c>
      <c r="T7" s="49">
        <v>1</v>
      </c>
      <c r="U7" s="49">
        <f>K7*W7/M7</f>
        <v>0.83666179395287887</v>
      </c>
      <c r="V7" s="49">
        <f>L7*W7/M7</f>
        <v>0.91235121130541885</v>
      </c>
      <c r="W7" s="49">
        <v>1</v>
      </c>
    </row>
    <row r="8" spans="4:23" x14ac:dyDescent="0.25">
      <c r="D8" s="3" t="s">
        <v>22</v>
      </c>
      <c r="E8" s="39">
        <f>'Paste from cobra outputs'!C79</f>
        <v>357912.08010499942</v>
      </c>
      <c r="F8" s="39">
        <f>'Paste from cobra outputs'!E79</f>
        <v>436264.12525500049</v>
      </c>
      <c r="G8" s="39">
        <f>'Paste from cobra outputs'!H79</f>
        <v>496394.05786999868</v>
      </c>
      <c r="H8" s="39">
        <f>E8</f>
        <v>357912.08010499942</v>
      </c>
      <c r="I8" s="39">
        <f>'Paste from cobra outputs'!D79</f>
        <v>357857.50256166712</v>
      </c>
      <c r="J8" s="39">
        <f>'Paste from cobra outputs'!G79</f>
        <v>411389.77296166559</v>
      </c>
      <c r="K8" s="39">
        <f>E8</f>
        <v>357912.08010499942</v>
      </c>
      <c r="L8" s="39">
        <f>'Paste from cobra outputs'!F79</f>
        <v>490904.64960166678</v>
      </c>
      <c r="M8" s="39">
        <f>'Paste from cobra outputs'!I79</f>
        <v>705297.23140333127</v>
      </c>
      <c r="O8" s="49">
        <f>E8*Q8/G8</f>
        <v>0.72102410258652516</v>
      </c>
      <c r="P8" s="49">
        <f>F8*Q8/G8</f>
        <v>0.87886653423489269</v>
      </c>
      <c r="Q8" s="49">
        <v>1</v>
      </c>
      <c r="R8" s="49">
        <f>H8*T8/J8</f>
        <v>0.87000723797368351</v>
      </c>
      <c r="S8" s="49">
        <f>I8*T8/J8</f>
        <v>0.86987457171185745</v>
      </c>
      <c r="T8" s="49">
        <v>1</v>
      </c>
      <c r="U8" s="49">
        <f>K8*W8/M8</f>
        <v>0.5074627606191805</v>
      </c>
      <c r="V8" s="49">
        <f>L8*W8/M8</f>
        <v>0.69602520433110571</v>
      </c>
      <c r="W8" s="49">
        <v>1</v>
      </c>
    </row>
    <row r="9" spans="4:23" x14ac:dyDescent="0.25">
      <c r="D9" s="3" t="s">
        <v>23</v>
      </c>
      <c r="E9" s="39">
        <f>'Paste from cobra outputs'!C80</f>
        <v>357912.08010499942</v>
      </c>
      <c r="F9" s="39">
        <f>'Paste from cobra outputs'!E80</f>
        <v>436264.12525500049</v>
      </c>
      <c r="G9" s="39">
        <f>'Paste from cobra outputs'!H80</f>
        <v>496394.05786999868</v>
      </c>
      <c r="H9" s="39">
        <f>E9</f>
        <v>357912.08010499942</v>
      </c>
      <c r="I9" s="39">
        <f>'Paste from cobra outputs'!D80</f>
        <v>357857.50256166712</v>
      </c>
      <c r="J9" s="39">
        <f>'Paste from cobra outputs'!G80</f>
        <v>411389.77296166559</v>
      </c>
      <c r="K9" s="39">
        <f>E9</f>
        <v>357912.08010499942</v>
      </c>
      <c r="L9" s="39">
        <f>'Paste from cobra outputs'!F80</f>
        <v>490904.64960166678</v>
      </c>
      <c r="M9" s="39">
        <f>'Paste from cobra outputs'!I80</f>
        <v>705297.23140333127</v>
      </c>
      <c r="O9" s="49">
        <f>E9*Q9/G9</f>
        <v>0.72102410258652516</v>
      </c>
      <c r="P9" s="49">
        <f>F9*Q9/G9</f>
        <v>0.87886653423489269</v>
      </c>
      <c r="Q9" s="49">
        <v>1</v>
      </c>
      <c r="R9" s="49">
        <f>H9*T9/J9</f>
        <v>0.87000723797368351</v>
      </c>
      <c r="S9" s="49">
        <f>I9*T9/J9</f>
        <v>0.86987457171185745</v>
      </c>
      <c r="T9" s="49">
        <v>1</v>
      </c>
      <c r="U9" s="49">
        <f>K9*W9/M9</f>
        <v>0.5074627606191805</v>
      </c>
      <c r="V9" s="49">
        <f>L9*W9/M9</f>
        <v>0.69602520433110571</v>
      </c>
      <c r="W9" s="49">
        <v>1</v>
      </c>
    </row>
    <row r="10" spans="4:23" x14ac:dyDescent="0.25">
      <c r="D10" s="2" t="s">
        <v>9</v>
      </c>
      <c r="E10" s="38">
        <f>'Paste from cobra outputs'!C81</f>
        <v>112319.80034921652</v>
      </c>
      <c r="F10" s="38">
        <f>'Paste from cobra outputs'!E81</f>
        <v>104039.25873219079</v>
      </c>
      <c r="G10" s="38">
        <f>'Paste from cobra outputs'!H81</f>
        <v>100562.7937283143</v>
      </c>
      <c r="H10" s="38">
        <f>E10</f>
        <v>112319.80034921652</v>
      </c>
      <c r="I10" s="38">
        <f>'Paste from cobra outputs'!D81</f>
        <v>138422.84597297871</v>
      </c>
      <c r="J10" s="38">
        <f>'Paste from cobra outputs'!G81</f>
        <v>292757.0617560668</v>
      </c>
      <c r="K10" s="38">
        <f>E10</f>
        <v>112319.80034921652</v>
      </c>
      <c r="L10" s="38">
        <f>'Paste from cobra outputs'!F81</f>
        <v>287608.89268838288</v>
      </c>
      <c r="M10" s="38">
        <f>'Paste from cobra outputs'!I81</f>
        <v>553703.95528827596</v>
      </c>
      <c r="O10" s="49">
        <f>E10*Q10/G10</f>
        <v>1.1169120922859956</v>
      </c>
      <c r="P10" s="49">
        <f>F10*Q10/G10</f>
        <v>1.0345700917306324</v>
      </c>
      <c r="Q10" s="49">
        <v>1</v>
      </c>
      <c r="R10" s="49">
        <f>H10*T10/J10</f>
        <v>0.38366213841428853</v>
      </c>
      <c r="S10" s="49">
        <f>I10*T10/J10</f>
        <v>0.47282495985806966</v>
      </c>
      <c r="T10" s="49">
        <v>1</v>
      </c>
      <c r="U10" s="49">
        <f>K10*W10/M10</f>
        <v>0.20285172117063754</v>
      </c>
      <c r="V10" s="49">
        <f>L10*W10/M10</f>
        <v>0.51942719560066086</v>
      </c>
      <c r="W10" s="49">
        <v>1</v>
      </c>
    </row>
    <row r="11" spans="4:23" x14ac:dyDescent="0.25">
      <c r="D11" s="3" t="s">
        <v>10</v>
      </c>
      <c r="E11" s="39">
        <f>'Paste from cobra outputs'!C82</f>
        <v>99787.268858292591</v>
      </c>
      <c r="F11" s="39">
        <f>'Paste from cobra outputs'!E82</f>
        <v>79614.937549994502</v>
      </c>
      <c r="G11" s="39">
        <f>'Paste from cobra outputs'!H82</f>
        <v>60211.996613595358</v>
      </c>
      <c r="H11" s="39">
        <f>E11</f>
        <v>99787.268858292591</v>
      </c>
      <c r="I11" s="39">
        <f>'Paste from cobra outputs'!D82</f>
        <v>124480.0860720855</v>
      </c>
      <c r="J11" s="39">
        <f>'Paste from cobra outputs'!G82</f>
        <v>268864.07766829937</v>
      </c>
      <c r="K11" s="39">
        <f>E11</f>
        <v>99787.268858292591</v>
      </c>
      <c r="L11" s="39">
        <f>'Paste from cobra outputs'!F82</f>
        <v>245870.58213175251</v>
      </c>
      <c r="M11" s="39">
        <f>'Paste from cobra outputs'!I82</f>
        <v>466302.6258884992</v>
      </c>
      <c r="O11" s="49">
        <f>E11*Q11/G11</f>
        <v>1.6572655694955227</v>
      </c>
      <c r="P11" s="49">
        <f>F11*Q11/G11</f>
        <v>1.3222437724647405</v>
      </c>
      <c r="Q11" s="49">
        <v>1</v>
      </c>
      <c r="R11" s="49">
        <f>H11*T11/J11</f>
        <v>0.37114392418536946</v>
      </c>
      <c r="S11" s="49">
        <f>I11*T11/J11</f>
        <v>0.46298518995779708</v>
      </c>
      <c r="T11" s="49">
        <v>1</v>
      </c>
      <c r="U11" s="49">
        <f>K11*W11/M11</f>
        <v>0.21399679804109317</v>
      </c>
      <c r="V11" s="49">
        <f>L11*W11/M11</f>
        <v>0.52727685516088929</v>
      </c>
      <c r="W11" s="49">
        <v>1</v>
      </c>
    </row>
    <row r="12" spans="4:23" x14ac:dyDescent="0.25">
      <c r="D12" s="3" t="s">
        <v>11</v>
      </c>
      <c r="E12" s="39">
        <f>'Paste from cobra outputs'!C83</f>
        <v>6266.2657454619603</v>
      </c>
      <c r="F12" s="39">
        <f>'Paste from cobra outputs'!E83</f>
        <v>12212.160591098151</v>
      </c>
      <c r="G12" s="39">
        <f>'Paste from cobra outputs'!H83</f>
        <v>20175.398557359469</v>
      </c>
      <c r="H12" s="39">
        <f>E12</f>
        <v>6266.2657454619603</v>
      </c>
      <c r="I12" s="39">
        <f>'Paste from cobra outputs'!D83</f>
        <v>6971.3799504466097</v>
      </c>
      <c r="J12" s="39">
        <f>'Paste from cobra outputs'!G83</f>
        <v>11946.49204388372</v>
      </c>
      <c r="K12" s="39">
        <f>E12</f>
        <v>6266.2657454619603</v>
      </c>
      <c r="L12" s="39">
        <f>'Paste from cobra outputs'!F83</f>
        <v>20869.15527831516</v>
      </c>
      <c r="M12" s="39">
        <f>'Paste from cobra outputs'!I83</f>
        <v>43700.664699888373</v>
      </c>
      <c r="O12" s="49">
        <f>E12*Q12/G12</f>
        <v>0.31058944028524221</v>
      </c>
      <c r="P12" s="49">
        <f>F12*Q12/G12</f>
        <v>0.60529959576156511</v>
      </c>
      <c r="Q12" s="49">
        <v>1</v>
      </c>
      <c r="R12" s="49">
        <f>H12*T12/J12</f>
        <v>0.52452767912486231</v>
      </c>
      <c r="S12" s="49">
        <f>I12*T12/J12</f>
        <v>0.58355037820627587</v>
      </c>
      <c r="T12" s="49">
        <v>1</v>
      </c>
      <c r="U12" s="49">
        <f>K12*W12/M12</f>
        <v>0.1433906277740889</v>
      </c>
      <c r="V12" s="49">
        <f>L12*W12/M12</f>
        <v>0.47754777694190237</v>
      </c>
      <c r="W12" s="49">
        <v>1</v>
      </c>
    </row>
    <row r="13" spans="4:23" x14ac:dyDescent="0.25">
      <c r="D13" s="3" t="s">
        <v>24</v>
      </c>
      <c r="E13" s="39">
        <f>'Paste from cobra outputs'!C84</f>
        <v>6266.2657454619603</v>
      </c>
      <c r="F13" s="39">
        <f>'Paste from cobra outputs'!E84</f>
        <v>12212.160591098151</v>
      </c>
      <c r="G13" s="39">
        <f>'Paste from cobra outputs'!H84</f>
        <v>20175.398557359469</v>
      </c>
      <c r="H13" s="39">
        <f>E13</f>
        <v>6266.2657454619603</v>
      </c>
      <c r="I13" s="39">
        <f>'Paste from cobra outputs'!D84</f>
        <v>6971.3799504466097</v>
      </c>
      <c r="J13" s="39">
        <f>'Paste from cobra outputs'!G84</f>
        <v>11946.49204388372</v>
      </c>
      <c r="K13" s="39">
        <f>E13</f>
        <v>6266.2657454619603</v>
      </c>
      <c r="L13" s="39">
        <f>'Paste from cobra outputs'!F84</f>
        <v>20869.15527831516</v>
      </c>
      <c r="M13" s="39">
        <f>'Paste from cobra outputs'!I84</f>
        <v>43700.664699888373</v>
      </c>
      <c r="O13" s="49">
        <f>E13*Q13/G13</f>
        <v>0.31058944028524221</v>
      </c>
      <c r="P13" s="49">
        <f>F13*Q13/G13</f>
        <v>0.60529959576156511</v>
      </c>
      <c r="Q13" s="49">
        <v>1</v>
      </c>
      <c r="R13" s="49">
        <f>H13*T13/J13</f>
        <v>0.52452767912486231</v>
      </c>
      <c r="S13" s="49">
        <f>I13*T13/J13</f>
        <v>0.58355037820627587</v>
      </c>
      <c r="T13" s="49">
        <v>1</v>
      </c>
      <c r="U13" s="49">
        <f>K13*W13/M13</f>
        <v>0.1433906277740889</v>
      </c>
      <c r="V13" s="49">
        <f>L13*W13/M13</f>
        <v>0.47754777694190237</v>
      </c>
      <c r="W13" s="49">
        <v>1</v>
      </c>
    </row>
    <row r="14" spans="4:23" x14ac:dyDescent="0.25">
      <c r="D14" s="2" t="s">
        <v>25</v>
      </c>
      <c r="E14" s="38">
        <f>'Paste from cobra outputs'!C85</f>
        <v>457572.38</v>
      </c>
      <c r="F14" s="38">
        <f>'Paste from cobra outputs'!E85</f>
        <v>1037269.68</v>
      </c>
      <c r="G14" s="38">
        <f>'Paste from cobra outputs'!H85</f>
        <v>1077940.5999999996</v>
      </c>
      <c r="H14" s="38">
        <f>E14</f>
        <v>457572.38</v>
      </c>
      <c r="I14" s="38">
        <f>'Paste from cobra outputs'!D85</f>
        <v>631271.28</v>
      </c>
      <c r="J14" s="38">
        <f>'Paste from cobra outputs'!G85</f>
        <v>597764.91999999993</v>
      </c>
      <c r="K14" s="38">
        <f>E14</f>
        <v>457572.38</v>
      </c>
      <c r="L14" s="38">
        <f>'Paste from cobra outputs'!F85</f>
        <v>742605.27</v>
      </c>
      <c r="M14" s="38">
        <f>'Paste from cobra outputs'!I85</f>
        <v>716439.20000000007</v>
      </c>
      <c r="O14" s="49">
        <f>E14*Q14/G14</f>
        <v>0.42448756452813835</v>
      </c>
      <c r="P14" s="49">
        <f>F14*Q14/G14</f>
        <v>0.96226979482914032</v>
      </c>
      <c r="Q14" s="49">
        <v>1</v>
      </c>
      <c r="R14" s="49">
        <f>H14*T14/J14</f>
        <v>0.76547211903970558</v>
      </c>
      <c r="S14" s="49">
        <f>I14*T14/J14</f>
        <v>1.0560527372533004</v>
      </c>
      <c r="T14" s="49">
        <v>1</v>
      </c>
      <c r="U14" s="49">
        <f>K14*W14/M14</f>
        <v>0.63867580110077726</v>
      </c>
      <c r="V14" s="49">
        <f>L14*W14/M14</f>
        <v>1.0365223873847216</v>
      </c>
      <c r="W14" s="49">
        <v>1</v>
      </c>
    </row>
    <row r="15" spans="4:23" x14ac:dyDescent="0.25">
      <c r="D15" s="3" t="s">
        <v>219</v>
      </c>
      <c r="E15" s="39">
        <f>'Paste from cobra outputs'!C86</f>
        <v>136624.51</v>
      </c>
      <c r="F15" s="39">
        <f>'Paste from cobra outputs'!E86</f>
        <v>409876.11</v>
      </c>
      <c r="G15" s="39">
        <f>'Paste from cobra outputs'!H86</f>
        <v>341907.67</v>
      </c>
      <c r="H15" s="39">
        <f>E15</f>
        <v>136624.51</v>
      </c>
      <c r="I15" s="39">
        <f>'Paste from cobra outputs'!D86</f>
        <v>275346.90000000002</v>
      </c>
      <c r="J15" s="39">
        <f>'Paste from cobra outputs'!G86</f>
        <v>175698.56</v>
      </c>
      <c r="K15" s="39">
        <f>E15</f>
        <v>136624.51</v>
      </c>
      <c r="L15" s="39">
        <f>'Paste from cobra outputs'!F86</f>
        <v>310775.40999999997</v>
      </c>
      <c r="M15" s="39">
        <f>'Paste from cobra outputs'!I86</f>
        <v>201710.33</v>
      </c>
      <c r="O15" s="49">
        <f>E15*Q15/G15</f>
        <v>0.39959475024353802</v>
      </c>
      <c r="P15" s="49">
        <f>F15*Q15/G15</f>
        <v>1.1987917966274346</v>
      </c>
      <c r="Q15" s="49">
        <v>1</v>
      </c>
      <c r="R15" s="49">
        <f>H15*T15/J15</f>
        <v>0.7776074544947893</v>
      </c>
      <c r="S15" s="49">
        <f>I15*T15/J15</f>
        <v>1.567155132062551</v>
      </c>
      <c r="T15" s="49">
        <v>1</v>
      </c>
      <c r="U15" s="49">
        <f>K15*W15/M15</f>
        <v>0.67733025869324603</v>
      </c>
      <c r="V15" s="49">
        <f>L15*W15/M15</f>
        <v>1.5407015099325849</v>
      </c>
      <c r="W15" s="49">
        <v>1</v>
      </c>
    </row>
    <row r="16" spans="4:23" x14ac:dyDescent="0.25">
      <c r="D16" s="3" t="s">
        <v>220</v>
      </c>
      <c r="E16" s="39">
        <f>'Paste from cobra outputs'!C87</f>
        <v>80902.679999999993</v>
      </c>
      <c r="F16" s="39">
        <f>'Paste from cobra outputs'!E87</f>
        <v>111920.8</v>
      </c>
      <c r="G16" s="39">
        <f>'Paste from cobra outputs'!H87</f>
        <v>177362.77</v>
      </c>
      <c r="H16" s="39">
        <f>E16</f>
        <v>80902.679999999993</v>
      </c>
      <c r="I16" s="39">
        <f>'Paste from cobra outputs'!D87</f>
        <v>63701.48</v>
      </c>
      <c r="J16" s="39">
        <f>'Paste from cobra outputs'!G87</f>
        <v>94049.919999999998</v>
      </c>
      <c r="K16" s="39">
        <f>E16</f>
        <v>80902.679999999993</v>
      </c>
      <c r="L16" s="39">
        <f>'Paste from cobra outputs'!F87</f>
        <v>85485.97</v>
      </c>
      <c r="M16" s="39">
        <f>'Paste from cobra outputs'!I87</f>
        <v>162953.26999999999</v>
      </c>
      <c r="O16" s="49">
        <f>E16*Q16/G16</f>
        <v>0.45614240237677839</v>
      </c>
      <c r="P16" s="49">
        <f>F16*Q16/G16</f>
        <v>0.63102758262063685</v>
      </c>
      <c r="Q16" s="49">
        <v>1</v>
      </c>
      <c r="R16" s="49">
        <f>H16*T16/J16</f>
        <v>0.86020998210312138</v>
      </c>
      <c r="S16" s="49">
        <f>I16*T16/J16</f>
        <v>0.67731562132110268</v>
      </c>
      <c r="T16" s="49">
        <v>1</v>
      </c>
      <c r="U16" s="49">
        <f>K16*W16/M16</f>
        <v>0.49647779390987368</v>
      </c>
      <c r="V16" s="49">
        <f>L16*W16/M16</f>
        <v>0.52460420094668858</v>
      </c>
      <c r="W16" s="49">
        <v>1</v>
      </c>
    </row>
    <row r="17" spans="4:23" x14ac:dyDescent="0.25">
      <c r="D17" s="3" t="s">
        <v>221</v>
      </c>
      <c r="E17" s="39">
        <f>'Paste from cobra outputs'!C88</f>
        <v>42916.43</v>
      </c>
      <c r="F17" s="39">
        <f>'Paste from cobra outputs'!E88</f>
        <v>57182.540000000008</v>
      </c>
      <c r="G17" s="39">
        <f>'Paste from cobra outputs'!H88</f>
        <v>52009.210000000006</v>
      </c>
      <c r="H17" s="39">
        <f>E17</f>
        <v>42916.43</v>
      </c>
      <c r="I17" s="39">
        <f>'Paste from cobra outputs'!D88</f>
        <v>40442.61</v>
      </c>
      <c r="J17" s="39">
        <f>'Paste from cobra outputs'!G88</f>
        <v>49951.91</v>
      </c>
      <c r="K17" s="39">
        <f>E17</f>
        <v>42916.43</v>
      </c>
      <c r="L17" s="39">
        <f>'Paste from cobra outputs'!F88</f>
        <v>38514.39</v>
      </c>
      <c r="M17" s="39">
        <f>'Paste from cobra outputs'!I88</f>
        <v>21678.9</v>
      </c>
      <c r="O17" s="49">
        <f>E17*Q17/G17</f>
        <v>0.82516981126996536</v>
      </c>
      <c r="P17" s="49">
        <f>F17*Q17/G17</f>
        <v>1.099469497806254</v>
      </c>
      <c r="Q17" s="49">
        <v>1</v>
      </c>
      <c r="R17" s="49">
        <f>H17*T17/J17</f>
        <v>0.8591549352166914</v>
      </c>
      <c r="S17" s="49">
        <f>I17*T17/J17</f>
        <v>0.80963090300250773</v>
      </c>
      <c r="T17" s="49">
        <v>1</v>
      </c>
      <c r="U17" s="49">
        <f>K17*W17/M17</f>
        <v>1.979640572169252</v>
      </c>
      <c r="V17" s="49">
        <f>L17*W17/M17</f>
        <v>1.7765841440294479</v>
      </c>
      <c r="W17" s="49">
        <v>1</v>
      </c>
    </row>
    <row r="18" spans="4:23" x14ac:dyDescent="0.25">
      <c r="D18" s="3" t="s">
        <v>222</v>
      </c>
      <c r="E18" s="39">
        <f>'Paste from cobra outputs'!C89</f>
        <v>187140.61</v>
      </c>
      <c r="F18" s="39">
        <f>'Paste from cobra outputs'!E89</f>
        <v>381566.33</v>
      </c>
      <c r="G18" s="39">
        <f>'Paste from cobra outputs'!H89</f>
        <v>443386.80999999988</v>
      </c>
      <c r="H18" s="39">
        <f>E18</f>
        <v>187140.61</v>
      </c>
      <c r="I18" s="39">
        <f>'Paste from cobra outputs'!D89</f>
        <v>216610.73</v>
      </c>
      <c r="J18" s="39">
        <f>'Paste from cobra outputs'!G89</f>
        <v>258454.07</v>
      </c>
      <c r="K18" s="39">
        <f>E18</f>
        <v>187140.61</v>
      </c>
      <c r="L18" s="39">
        <f>'Paste from cobra outputs'!F89</f>
        <v>266257.05</v>
      </c>
      <c r="M18" s="39">
        <f>'Paste from cobra outputs'!I89</f>
        <v>308087.58</v>
      </c>
      <c r="O18" s="49">
        <f>E18*Q18/G18</f>
        <v>0.42207076480240818</v>
      </c>
      <c r="P18" s="49">
        <f>F18*Q18/G18</f>
        <v>0.86057212662686133</v>
      </c>
      <c r="Q18" s="49">
        <v>1</v>
      </c>
      <c r="R18" s="49">
        <f>H18*T18/J18</f>
        <v>0.72407685435172287</v>
      </c>
      <c r="S18" s="49">
        <f>I18*T18/J18</f>
        <v>0.83810144680638998</v>
      </c>
      <c r="T18" s="49">
        <v>1</v>
      </c>
      <c r="U18" s="49">
        <f>K18*W18/M18</f>
        <v>0.60742666095140863</v>
      </c>
      <c r="V18" s="49">
        <f>L18*W18/M18</f>
        <v>0.86422519856204516</v>
      </c>
      <c r="W18" s="49">
        <v>1</v>
      </c>
    </row>
    <row r="19" spans="4:23" x14ac:dyDescent="0.25">
      <c r="D19" s="3" t="s">
        <v>223</v>
      </c>
      <c r="E19" s="39">
        <f>'Paste from cobra outputs'!C90</f>
        <v>9988.15</v>
      </c>
      <c r="F19" s="39">
        <f>'Paste from cobra outputs'!E90</f>
        <v>76723.899999999994</v>
      </c>
      <c r="G19" s="39">
        <f>'Paste from cobra outputs'!H90</f>
        <v>63274.14</v>
      </c>
      <c r="H19" s="39">
        <f>E19</f>
        <v>9988.15</v>
      </c>
      <c r="I19" s="39">
        <f>'Paste from cobra outputs'!D90</f>
        <v>35169.56</v>
      </c>
      <c r="J19" s="39">
        <f>'Paste from cobra outputs'!G90</f>
        <v>19610.46</v>
      </c>
      <c r="K19" s="39">
        <f>E19</f>
        <v>9988.15</v>
      </c>
      <c r="L19" s="39">
        <f>'Paste from cobra outputs'!F90</f>
        <v>41572.449999999997</v>
      </c>
      <c r="M19" s="39">
        <f>'Paste from cobra outputs'!I90</f>
        <v>22009.119999999999</v>
      </c>
      <c r="O19" s="49">
        <f>E19*Q19/G19</f>
        <v>0.15785516800386382</v>
      </c>
      <c r="P19" s="49">
        <f>F19*Q19/G19</f>
        <v>1.2125632999516074</v>
      </c>
      <c r="Q19" s="49">
        <v>1</v>
      </c>
      <c r="R19" s="49">
        <f>H19*T19/J19</f>
        <v>0.50932767512847732</v>
      </c>
      <c r="S19" s="49">
        <f>I19*T19/J19</f>
        <v>1.7934082117400612</v>
      </c>
      <c r="T19" s="49">
        <v>1</v>
      </c>
      <c r="U19" s="49">
        <f>K19*W19/M19</f>
        <v>0.45381868970681244</v>
      </c>
      <c r="V19" s="49">
        <f>L19*W19/M19</f>
        <v>1.888873794136249</v>
      </c>
      <c r="W19" s="49">
        <v>1</v>
      </c>
    </row>
    <row r="20" spans="4:23" x14ac:dyDescent="0.25">
      <c r="D20" s="2" t="s">
        <v>26</v>
      </c>
      <c r="E20" s="38">
        <f>'Paste from cobra outputs'!C91</f>
        <v>535112.32000000007</v>
      </c>
      <c r="F20" s="38">
        <f>'Paste from cobra outputs'!E91</f>
        <v>1087577.44</v>
      </c>
      <c r="G20" s="38">
        <f>'Paste from cobra outputs'!H91</f>
        <v>1169767.32</v>
      </c>
      <c r="H20" s="38">
        <f>E20</f>
        <v>535112.32000000007</v>
      </c>
      <c r="I20" s="38">
        <f>'Paste from cobra outputs'!D91</f>
        <v>677272.61</v>
      </c>
      <c r="J20" s="38">
        <f>'Paste from cobra outputs'!G91</f>
        <v>652549.3600000001</v>
      </c>
      <c r="K20" s="38">
        <f>E20</f>
        <v>535112.32000000007</v>
      </c>
      <c r="L20" s="38">
        <f>'Paste from cobra outputs'!F91</f>
        <v>806632.56999999983</v>
      </c>
      <c r="M20" s="38">
        <f>'Paste from cobra outputs'!I91</f>
        <v>831223.60000000009</v>
      </c>
      <c r="O20" s="49">
        <f>E20*Q20/G20</f>
        <v>0.45745193155165254</v>
      </c>
      <c r="P20" s="49">
        <f>F20*Q20/G20</f>
        <v>0.92973826623913536</v>
      </c>
      <c r="Q20" s="49">
        <v>1</v>
      </c>
      <c r="R20" s="49">
        <f>H20*T20/J20</f>
        <v>0.8200334760883069</v>
      </c>
      <c r="S20" s="49">
        <f>I20*T20/J20</f>
        <v>1.0378871722439509</v>
      </c>
      <c r="T20" s="49">
        <v>1</v>
      </c>
      <c r="U20" s="49">
        <f>K20*W20/M20</f>
        <v>0.64376458993705188</v>
      </c>
      <c r="V20" s="49">
        <f>L20*W20/M20</f>
        <v>0.9704158664407504</v>
      </c>
      <c r="W20" s="49">
        <v>1</v>
      </c>
    </row>
    <row r="21" spans="4:23" x14ac:dyDescent="0.25">
      <c r="D21" s="3" t="s">
        <v>224</v>
      </c>
      <c r="E21" s="39">
        <f>'Paste from cobra outputs'!C92</f>
        <v>261692.42</v>
      </c>
      <c r="F21" s="39">
        <f>'Paste from cobra outputs'!E92</f>
        <v>316222.36</v>
      </c>
      <c r="G21" s="39">
        <f>'Paste from cobra outputs'!H92</f>
        <v>606687.67999999993</v>
      </c>
      <c r="H21" s="39">
        <f>E21</f>
        <v>261692.42</v>
      </c>
      <c r="I21" s="39">
        <f>'Paste from cobra outputs'!D92</f>
        <v>201124.05</v>
      </c>
      <c r="J21" s="39">
        <f>'Paste from cobra outputs'!G92</f>
        <v>328615.53000000003</v>
      </c>
      <c r="K21" s="39">
        <f>E21</f>
        <v>261692.42</v>
      </c>
      <c r="L21" s="39">
        <f>'Paste from cobra outputs'!F92</f>
        <v>245813.4</v>
      </c>
      <c r="M21" s="39">
        <f>'Paste from cobra outputs'!I92</f>
        <v>455571.03</v>
      </c>
      <c r="O21" s="49">
        <f>E21*Q21/G21</f>
        <v>0.431346191173686</v>
      </c>
      <c r="P21" s="49">
        <f>F21*Q21/G21</f>
        <v>0.52122759440244448</v>
      </c>
      <c r="Q21" s="49">
        <v>1</v>
      </c>
      <c r="R21" s="49">
        <f>H21*T21/J21</f>
        <v>0.79634830405002466</v>
      </c>
      <c r="S21" s="49">
        <f>I21*T21/J21</f>
        <v>0.61203452557461291</v>
      </c>
      <c r="T21" s="49">
        <v>1</v>
      </c>
      <c r="U21" s="49">
        <f>K21*W21/M21</f>
        <v>0.57442726329635141</v>
      </c>
      <c r="V21" s="49">
        <f>L21*W21/M21</f>
        <v>0.53957206190218021</v>
      </c>
      <c r="W21" s="49">
        <v>1</v>
      </c>
    </row>
    <row r="22" spans="4:23" x14ac:dyDescent="0.25">
      <c r="D22" s="3" t="s">
        <v>225</v>
      </c>
      <c r="E22" s="39">
        <f>'Paste from cobra outputs'!C93</f>
        <v>53572.43</v>
      </c>
      <c r="F22" s="39">
        <f>'Paste from cobra outputs'!E93</f>
        <v>18968.2</v>
      </c>
      <c r="G22" s="39">
        <f>'Paste from cobra outputs'!H93</f>
        <v>74699.05</v>
      </c>
      <c r="H22" s="39">
        <f>E22</f>
        <v>53572.43</v>
      </c>
      <c r="I22" s="39">
        <f>'Paste from cobra outputs'!D93</f>
        <v>12808.7</v>
      </c>
      <c r="J22" s="39">
        <f>'Paste from cobra outputs'!G93</f>
        <v>60814.94</v>
      </c>
      <c r="K22" s="39">
        <f>E22</f>
        <v>53572.43</v>
      </c>
      <c r="L22" s="39">
        <f>'Paste from cobra outputs'!F93</f>
        <v>15862.04</v>
      </c>
      <c r="M22" s="39">
        <f>'Paste from cobra outputs'!I93</f>
        <v>78296.66</v>
      </c>
      <c r="O22" s="49">
        <f>E22*Q22/G22</f>
        <v>0.71717685834023326</v>
      </c>
      <c r="P22" s="49">
        <f>F22*Q22/G22</f>
        <v>0.25392826280923253</v>
      </c>
      <c r="Q22" s="49">
        <v>1</v>
      </c>
      <c r="R22" s="49">
        <f>H22*T22/J22</f>
        <v>0.88090903320795844</v>
      </c>
      <c r="S22" s="49">
        <f>I22*T22/J22</f>
        <v>0.21061765414879963</v>
      </c>
      <c r="T22" s="49">
        <v>1</v>
      </c>
      <c r="U22" s="49">
        <f>K22*W22/M22</f>
        <v>0.6842236948549274</v>
      </c>
      <c r="V22" s="49">
        <f>L22*W22/M22</f>
        <v>0.20258897378253427</v>
      </c>
      <c r="W22" s="49">
        <v>1</v>
      </c>
    </row>
    <row r="23" spans="4:23" x14ac:dyDescent="0.25">
      <c r="D23" s="3" t="s">
        <v>226</v>
      </c>
      <c r="E23" s="39">
        <f>'Paste from cobra outputs'!C94</f>
        <v>219847.47</v>
      </c>
      <c r="F23" s="39">
        <f>'Paste from cobra outputs'!E94</f>
        <v>752386.87999999989</v>
      </c>
      <c r="G23" s="39">
        <f>'Paste from cobra outputs'!H94</f>
        <v>488380.59</v>
      </c>
      <c r="H23" s="39">
        <f>E23</f>
        <v>219847.47</v>
      </c>
      <c r="I23" s="39">
        <f>'Paste from cobra outputs'!D94</f>
        <v>463339.86</v>
      </c>
      <c r="J23" s="39">
        <f>'Paste from cobra outputs'!G94</f>
        <v>263118.89</v>
      </c>
      <c r="K23" s="39">
        <f>E23</f>
        <v>219847.47</v>
      </c>
      <c r="L23" s="39">
        <f>'Paste from cobra outputs'!F94</f>
        <v>544957.12999999989</v>
      </c>
      <c r="M23" s="39">
        <f>'Paste from cobra outputs'!I94</f>
        <v>297355.90999999997</v>
      </c>
      <c r="O23" s="49">
        <f>E23*Q23/G23</f>
        <v>0.45015603507092694</v>
      </c>
      <c r="P23" s="49">
        <f>F23*Q23/G23</f>
        <v>1.5405749028641778</v>
      </c>
      <c r="Q23" s="49">
        <v>1</v>
      </c>
      <c r="R23" s="49">
        <f>H23*T23/J23</f>
        <v>0.83554422869448863</v>
      </c>
      <c r="S23" s="49">
        <f>I23*T23/J23</f>
        <v>1.7609524728536212</v>
      </c>
      <c r="T23" s="49">
        <v>1</v>
      </c>
      <c r="U23" s="49">
        <f>K23*W23/M23</f>
        <v>0.73934118208714938</v>
      </c>
      <c r="V23" s="49">
        <f>L23*W23/M23</f>
        <v>1.8326763036255103</v>
      </c>
      <c r="W23" s="49">
        <v>1</v>
      </c>
    </row>
    <row r="24" spans="4:23" x14ac:dyDescent="0.25">
      <c r="D24" s="3" t="s">
        <v>227</v>
      </c>
      <c r="E24" s="39">
        <f>'Paste from cobra outputs'!C95</f>
        <v>0</v>
      </c>
      <c r="F24" s="39">
        <f>'Paste from cobra outputs'!E95</f>
        <v>0</v>
      </c>
      <c r="G24" s="39">
        <f>'Paste from cobra outputs'!H95</f>
        <v>0</v>
      </c>
      <c r="H24" s="39">
        <f>E24</f>
        <v>0</v>
      </c>
      <c r="I24" s="39">
        <f>'Paste from cobra outputs'!D95</f>
        <v>0</v>
      </c>
      <c r="J24" s="39">
        <f>'Paste from cobra outputs'!G95</f>
        <v>0</v>
      </c>
      <c r="K24" s="39">
        <f>E24</f>
        <v>0</v>
      </c>
      <c r="L24" s="39">
        <f>'Paste from cobra outputs'!F95</f>
        <v>0</v>
      </c>
      <c r="M24" s="39">
        <f>'Paste from cobra outputs'!I95</f>
        <v>0</v>
      </c>
      <c r="O24" s="49" t="e">
        <f>E24*Q24/G24</f>
        <v>#DIV/0!</v>
      </c>
      <c r="P24" s="49" t="e">
        <f>F24*Q24/G24</f>
        <v>#DIV/0!</v>
      </c>
      <c r="Q24" s="49">
        <v>1</v>
      </c>
      <c r="R24" s="49" t="e">
        <f>H24*T24/J24</f>
        <v>#DIV/0!</v>
      </c>
      <c r="S24" s="49" t="e">
        <f>I24*T24/J24</f>
        <v>#DIV/0!</v>
      </c>
      <c r="T24" s="49">
        <v>1</v>
      </c>
      <c r="U24" s="49" t="e">
        <f>K24*W24/M24</f>
        <v>#DIV/0!</v>
      </c>
      <c r="V24" s="49" t="e">
        <f>L24*W24/M24</f>
        <v>#DIV/0!</v>
      </c>
      <c r="W24" s="49">
        <v>1</v>
      </c>
    </row>
    <row r="25" spans="4:23" x14ac:dyDescent="0.25">
      <c r="D25" s="2" t="s">
        <v>27</v>
      </c>
      <c r="E25" s="38">
        <f>'Paste from cobra outputs'!C96</f>
        <v>506259.78</v>
      </c>
      <c r="F25" s="38">
        <f>'Paste from cobra outputs'!E96</f>
        <v>808634.37</v>
      </c>
      <c r="G25" s="38">
        <f>'Paste from cobra outputs'!H96</f>
        <v>1012105.45</v>
      </c>
      <c r="H25" s="38">
        <f>E25</f>
        <v>506259.78</v>
      </c>
      <c r="I25" s="38">
        <f>'Paste from cobra outputs'!D96</f>
        <v>529809.76</v>
      </c>
      <c r="J25" s="38">
        <f>'Paste from cobra outputs'!G96</f>
        <v>602717.74</v>
      </c>
      <c r="K25" s="38">
        <f>E25</f>
        <v>506259.78</v>
      </c>
      <c r="L25" s="38">
        <f>'Paste from cobra outputs'!F96</f>
        <v>623375.12</v>
      </c>
      <c r="M25" s="38">
        <f>'Paste from cobra outputs'!I96</f>
        <v>843703.02999999991</v>
      </c>
      <c r="O25" s="49">
        <f>E25*Q25/G25</f>
        <v>0.50020457848537425</v>
      </c>
      <c r="P25" s="49">
        <f>F25*Q25/G25</f>
        <v>0.79896256857425285</v>
      </c>
      <c r="Q25" s="49">
        <v>1</v>
      </c>
      <c r="R25" s="49">
        <f>H25*T25/J25</f>
        <v>0.8399616377643041</v>
      </c>
      <c r="S25" s="49">
        <f>I25*T25/J25</f>
        <v>0.87903462074967298</v>
      </c>
      <c r="T25" s="49">
        <v>1</v>
      </c>
      <c r="U25" s="49">
        <f>K25*W25/M25</f>
        <v>0.6000449945047609</v>
      </c>
      <c r="V25" s="49">
        <f>L25*W25/M25</f>
        <v>0.73885608778719225</v>
      </c>
      <c r="W25" s="49">
        <v>1</v>
      </c>
    </row>
    <row r="26" spans="4:23" x14ac:dyDescent="0.25">
      <c r="D26" s="3" t="s">
        <v>28</v>
      </c>
      <c r="E26" s="39">
        <f>'Paste from cobra outputs'!C97</f>
        <v>447498.26</v>
      </c>
      <c r="F26" s="39">
        <f>'Paste from cobra outputs'!E97</f>
        <v>632688.64000000001</v>
      </c>
      <c r="G26" s="39">
        <f>'Paste from cobra outputs'!H97</f>
        <v>898859.87</v>
      </c>
      <c r="H26" s="39">
        <f>E26</f>
        <v>447498.26</v>
      </c>
      <c r="I26" s="39">
        <f>'Paste from cobra outputs'!D97</f>
        <v>401483.94</v>
      </c>
      <c r="J26" s="39">
        <f>'Paste from cobra outputs'!G97</f>
        <v>533701.06999999995</v>
      </c>
      <c r="K26" s="39">
        <f>E26</f>
        <v>447498.26</v>
      </c>
      <c r="L26" s="39">
        <f>'Paste from cobra outputs'!F97</f>
        <v>458115.8</v>
      </c>
      <c r="M26" s="39">
        <f>'Paste from cobra outputs'!I97</f>
        <v>731520.10999999987</v>
      </c>
      <c r="O26" s="49">
        <f>E26*Q26/G26</f>
        <v>0.4978509720319364</v>
      </c>
      <c r="P26" s="49">
        <f>F26*Q26/G26</f>
        <v>0.70387905959134656</v>
      </c>
      <c r="Q26" s="49">
        <v>1</v>
      </c>
      <c r="R26" s="49">
        <f>H26*T26/J26</f>
        <v>0.83848109954135941</v>
      </c>
      <c r="S26" s="49">
        <f>I26*T26/J26</f>
        <v>0.75226369697928475</v>
      </c>
      <c r="T26" s="49">
        <v>1</v>
      </c>
      <c r="U26" s="49">
        <f>K26*W26/M26</f>
        <v>0.61173746816064989</v>
      </c>
      <c r="V26" s="49">
        <f>L26*W26/M26</f>
        <v>0.62625181965264098</v>
      </c>
      <c r="W26" s="49">
        <v>1</v>
      </c>
    </row>
    <row r="27" spans="4:23" x14ac:dyDescent="0.25">
      <c r="D27" s="3" t="s">
        <v>29</v>
      </c>
      <c r="E27" s="39">
        <f>'Paste from cobra outputs'!C98</f>
        <v>58761.52</v>
      </c>
      <c r="F27" s="39">
        <f>'Paste from cobra outputs'!E98</f>
        <v>175945.73</v>
      </c>
      <c r="G27" s="39">
        <f>'Paste from cobra outputs'!H98</f>
        <v>113245.58</v>
      </c>
      <c r="H27" s="39">
        <f>E27</f>
        <v>58761.52</v>
      </c>
      <c r="I27" s="39">
        <f>'Paste from cobra outputs'!D98</f>
        <v>128325.82</v>
      </c>
      <c r="J27" s="39">
        <f>'Paste from cobra outputs'!G98</f>
        <v>69016.67</v>
      </c>
      <c r="K27" s="39">
        <f>E27</f>
        <v>58761.52</v>
      </c>
      <c r="L27" s="39">
        <f>'Paste from cobra outputs'!F98</f>
        <v>165259.32</v>
      </c>
      <c r="M27" s="39">
        <f>'Paste from cobra outputs'!I98</f>
        <v>112182.92</v>
      </c>
      <c r="O27" s="49">
        <f>E27*Q27/G27</f>
        <v>0.51888577019959625</v>
      </c>
      <c r="P27" s="49">
        <f>F27*Q27/G27</f>
        <v>1.5536653174455022</v>
      </c>
      <c r="Q27" s="49">
        <v>1</v>
      </c>
      <c r="R27" s="49">
        <f>H27*T27/J27</f>
        <v>0.85141053603426531</v>
      </c>
      <c r="S27" s="49">
        <f>I27*T27/J27</f>
        <v>1.8593452857114088</v>
      </c>
      <c r="T27" s="49">
        <v>1</v>
      </c>
      <c r="U27" s="49">
        <f>K27*W27/M27</f>
        <v>0.52380094937803368</v>
      </c>
      <c r="V27" s="49">
        <f>L27*W27/M27</f>
        <v>1.4731237161592872</v>
      </c>
      <c r="W27" s="49">
        <v>1</v>
      </c>
    </row>
    <row r="28" spans="4:23" x14ac:dyDescent="0.25">
      <c r="D28" s="1" t="s">
        <v>153</v>
      </c>
      <c r="E28" s="1">
        <f>'Paste from cobra outputs'!C99</f>
        <v>0</v>
      </c>
      <c r="F28" s="1">
        <f>'Paste from cobra outputs'!E99</f>
        <v>0</v>
      </c>
      <c r="G28" s="1">
        <f>'Paste from cobra outputs'!H99</f>
        <v>0</v>
      </c>
      <c r="H28" s="1">
        <f>E28</f>
        <v>0</v>
      </c>
      <c r="I28" s="1">
        <f>'Paste from cobra outputs'!D99</f>
        <v>0</v>
      </c>
      <c r="J28" s="1">
        <f>'Paste from cobra outputs'!G99</f>
        <v>0</v>
      </c>
      <c r="K28" s="1">
        <f>E28</f>
        <v>0</v>
      </c>
      <c r="L28" s="1">
        <f>'Paste from cobra outputs'!F99</f>
        <v>0</v>
      </c>
      <c r="M28" s="1">
        <f>'Paste from cobra outputs'!I99</f>
        <v>0</v>
      </c>
      <c r="O28" s="49" t="e">
        <f>E28*Q28/G28</f>
        <v>#DIV/0!</v>
      </c>
      <c r="P28" s="49" t="e">
        <f>F28*Q28/G28</f>
        <v>#DIV/0!</v>
      </c>
      <c r="Q28" s="49">
        <v>1</v>
      </c>
      <c r="R28" s="49" t="e">
        <f>H28*T28/J28</f>
        <v>#DIV/0!</v>
      </c>
      <c r="S28" s="49" t="e">
        <f>I28*T28/J28</f>
        <v>#DIV/0!</v>
      </c>
      <c r="T28" s="49">
        <v>1</v>
      </c>
      <c r="U28" s="49" t="e">
        <f>K28*W28/M28</f>
        <v>#DIV/0!</v>
      </c>
      <c r="V28" s="49" t="e">
        <f>L28*W28/M28</f>
        <v>#DIV/0!</v>
      </c>
      <c r="W28" s="49">
        <v>1</v>
      </c>
    </row>
    <row r="29" spans="4:23" x14ac:dyDescent="0.25">
      <c r="D29" s="2" t="s">
        <v>228</v>
      </c>
      <c r="E29" s="38">
        <f>'Paste from cobra outputs'!C100</f>
        <v>168508796.3266997</v>
      </c>
      <c r="F29" s="38">
        <f>'Paste from cobra outputs'!E100</f>
        <v>118719426.04169998</v>
      </c>
      <c r="G29" s="38">
        <f>'Paste from cobra outputs'!H100</f>
        <v>86559374.690200001</v>
      </c>
      <c r="H29" s="38">
        <f>E29</f>
        <v>168508796.3266997</v>
      </c>
      <c r="I29" s="38">
        <f>'Paste from cobra outputs'!D100</f>
        <v>162844221.45339996</v>
      </c>
      <c r="J29" s="38">
        <f>'Paste from cobra outputs'!G100</f>
        <v>196673813.43080008</v>
      </c>
      <c r="K29" s="38">
        <f>E29</f>
        <v>168508796.3266997</v>
      </c>
      <c r="L29" s="38">
        <f>'Paste from cobra outputs'!F100</f>
        <v>171568155.86499971</v>
      </c>
      <c r="M29" s="38">
        <f>'Paste from cobra outputs'!I100</f>
        <v>140273206.33720005</v>
      </c>
      <c r="O29" s="49">
        <f>E29*Q29/G29</f>
        <v>1.9467423017992038</v>
      </c>
      <c r="P29" s="49">
        <f>F29*Q29/G29</f>
        <v>1.3715374731691661</v>
      </c>
      <c r="Q29" s="49">
        <v>1</v>
      </c>
      <c r="R29" s="49">
        <f>H29*T29/J29</f>
        <v>0.85679325268175432</v>
      </c>
      <c r="S29" s="49">
        <f>I29*T29/J29</f>
        <v>0.82799137624235319</v>
      </c>
      <c r="T29" s="49">
        <v>1</v>
      </c>
      <c r="U29" s="49">
        <f>K29*W29/M29</f>
        <v>1.2012899735222753</v>
      </c>
      <c r="V29" s="49">
        <f>L29*W29/M29</f>
        <v>1.2230999799959683</v>
      </c>
      <c r="W29" s="49">
        <v>1</v>
      </c>
    </row>
    <row r="30" spans="4:23" x14ac:dyDescent="0.25">
      <c r="D30" s="3" t="s">
        <v>229</v>
      </c>
      <c r="E30" s="39">
        <f>'Paste from cobra outputs'!C101</f>
        <v>125766473.8332997</v>
      </c>
      <c r="F30" s="39">
        <f>'Paste from cobra outputs'!E101</f>
        <v>69239913.82130003</v>
      </c>
      <c r="G30" s="39">
        <f>'Paste from cobra outputs'!H101</f>
        <v>35450792.65299999</v>
      </c>
      <c r="H30" s="39">
        <f>E30</f>
        <v>125766473.8332997</v>
      </c>
      <c r="I30" s="39">
        <f>'Paste from cobra outputs'!D101</f>
        <v>120633917.919</v>
      </c>
      <c r="J30" s="39">
        <f>'Paste from cobra outputs'!G101</f>
        <v>140082523.59240001</v>
      </c>
      <c r="K30" s="39">
        <f>E30</f>
        <v>125766473.8332997</v>
      </c>
      <c r="L30" s="39">
        <f>'Paste from cobra outputs'!F101</f>
        <v>118917666.1955997</v>
      </c>
      <c r="M30" s="39">
        <f>'Paste from cobra outputs'!I101</f>
        <v>89808703.080200031</v>
      </c>
      <c r="O30" s="49">
        <f>E30*Q30/G30</f>
        <v>3.5476350293300656</v>
      </c>
      <c r="P30" s="49">
        <f>F30*Q30/G30</f>
        <v>1.9531273813546357</v>
      </c>
      <c r="Q30" s="49">
        <v>1</v>
      </c>
      <c r="R30" s="49">
        <f>H30*T30/J30</f>
        <v>0.897802742326688</v>
      </c>
      <c r="S30" s="49">
        <f>I30*T30/J30</f>
        <v>0.86116322597107198</v>
      </c>
      <c r="T30" s="49">
        <v>1</v>
      </c>
      <c r="U30" s="49">
        <f>K30*W30/M30</f>
        <v>1.4003818062152511</v>
      </c>
      <c r="V30" s="49">
        <f>L30*W30/M30</f>
        <v>1.3241218514134994</v>
      </c>
      <c r="W30" s="49">
        <v>1</v>
      </c>
    </row>
    <row r="31" spans="4:23" x14ac:dyDescent="0.25">
      <c r="D31" s="3" t="s">
        <v>230</v>
      </c>
      <c r="E31" s="39">
        <f>'Paste from cobra outputs'!C102</f>
        <v>14351071.696699999</v>
      </c>
      <c r="F31" s="39">
        <f>'Paste from cobra outputs'!E102</f>
        <v>16759131.860199969</v>
      </c>
      <c r="G31" s="39">
        <f>'Paste from cobra outputs'!H102</f>
        <v>17302239.018600009</v>
      </c>
      <c r="H31" s="39">
        <f>E31</f>
        <v>14351071.696699999</v>
      </c>
      <c r="I31" s="39">
        <f>'Paste from cobra outputs'!D102</f>
        <v>14164595.217199991</v>
      </c>
      <c r="J31" s="39">
        <f>'Paste from cobra outputs'!G102</f>
        <v>14849365.51920004</v>
      </c>
      <c r="K31" s="39">
        <f>E31</f>
        <v>14351071.696699999</v>
      </c>
      <c r="L31" s="39">
        <f>'Paste from cobra outputs'!F102</f>
        <v>17879473.884700011</v>
      </c>
      <c r="M31" s="39">
        <f>'Paste from cobra outputs'!I102</f>
        <v>16512587.278500009</v>
      </c>
      <c r="O31" s="49">
        <f>E31*Q31/G31</f>
        <v>0.82943436865439857</v>
      </c>
      <c r="P31" s="49">
        <f>F31*Q31/G31</f>
        <v>0.96861058514934417</v>
      </c>
      <c r="Q31" s="49">
        <v>1</v>
      </c>
      <c r="R31" s="49">
        <f>H31*T31/J31</f>
        <v>0.96644342670023486</v>
      </c>
      <c r="S31" s="49">
        <f>I31*T31/J31</f>
        <v>0.95388555146584209</v>
      </c>
      <c r="T31" s="49">
        <v>1</v>
      </c>
      <c r="U31" s="49">
        <f>K31*W31/M31</f>
        <v>0.86909891555187224</v>
      </c>
      <c r="V31" s="49">
        <f>L31*W31/M31</f>
        <v>1.0827784636741777</v>
      </c>
      <c r="W31" s="49">
        <v>1</v>
      </c>
    </row>
    <row r="32" spans="4:23" x14ac:dyDescent="0.25">
      <c r="D32" s="3" t="s">
        <v>231</v>
      </c>
      <c r="E32" s="39">
        <f>'Paste from cobra outputs'!C103</f>
        <v>14351071.696699999</v>
      </c>
      <c r="F32" s="39">
        <f>'Paste from cobra outputs'!E103</f>
        <v>16759131.860199969</v>
      </c>
      <c r="G32" s="39">
        <f>'Paste from cobra outputs'!H103</f>
        <v>17302239.018600009</v>
      </c>
      <c r="H32" s="39">
        <f>E32</f>
        <v>14351071.696699999</v>
      </c>
      <c r="I32" s="39">
        <f>'Paste from cobra outputs'!D103</f>
        <v>14164595.217199991</v>
      </c>
      <c r="J32" s="39">
        <f>'Paste from cobra outputs'!G103</f>
        <v>14849365.51920004</v>
      </c>
      <c r="K32" s="39">
        <f>E32</f>
        <v>14351071.696699999</v>
      </c>
      <c r="L32" s="39">
        <f>'Paste from cobra outputs'!F103</f>
        <v>17879473.884700011</v>
      </c>
      <c r="M32" s="39">
        <f>'Paste from cobra outputs'!I103</f>
        <v>16512587.278500009</v>
      </c>
      <c r="O32" s="49">
        <f>E32*Q32/G32</f>
        <v>0.82943436865439857</v>
      </c>
      <c r="P32" s="49">
        <f>F32*Q32/G32</f>
        <v>0.96861058514934417</v>
      </c>
      <c r="Q32" s="49">
        <v>1</v>
      </c>
      <c r="R32" s="49">
        <f>H32*T32/J32</f>
        <v>0.96644342670023486</v>
      </c>
      <c r="S32" s="49">
        <f>I32*T32/J32</f>
        <v>0.95388555146584209</v>
      </c>
      <c r="T32" s="49">
        <v>1</v>
      </c>
      <c r="U32" s="49">
        <f>K32*W32/M32</f>
        <v>0.86909891555187224</v>
      </c>
      <c r="V32" s="49">
        <f>L32*W32/M32</f>
        <v>1.0827784636741777</v>
      </c>
      <c r="W32" s="49">
        <v>1</v>
      </c>
    </row>
    <row r="33" spans="4:23" x14ac:dyDescent="0.25">
      <c r="D33" s="3" t="s">
        <v>232</v>
      </c>
      <c r="E33" s="39">
        <f>'Paste from cobra outputs'!C104</f>
        <v>14040179.1</v>
      </c>
      <c r="F33" s="39">
        <f>'Paste from cobra outputs'!E104</f>
        <v>15961248.5</v>
      </c>
      <c r="G33" s="39">
        <f>'Paste from cobra outputs'!H104</f>
        <v>16504104</v>
      </c>
      <c r="H33" s="39">
        <f>E33</f>
        <v>14040179.1</v>
      </c>
      <c r="I33" s="39">
        <f>'Paste from cobra outputs'!D104</f>
        <v>13881113.1</v>
      </c>
      <c r="J33" s="39">
        <f>'Paste from cobra outputs'!G104</f>
        <v>26892558.800000001</v>
      </c>
      <c r="K33" s="39">
        <f>E33</f>
        <v>14040179.1</v>
      </c>
      <c r="L33" s="39">
        <f>'Paste from cobra outputs'!F104</f>
        <v>16891541.899999999</v>
      </c>
      <c r="M33" s="39">
        <f>'Paste from cobra outputs'!I104</f>
        <v>17439328.699999999</v>
      </c>
      <c r="O33" s="49">
        <f>E33*Q33/G33</f>
        <v>0.85070835108649334</v>
      </c>
      <c r="P33" s="49">
        <f>F33*Q33/G33</f>
        <v>0.96710784784196702</v>
      </c>
      <c r="Q33" s="49">
        <v>1</v>
      </c>
      <c r="R33" s="49">
        <f>H33*T33/J33</f>
        <v>0.52208416478390296</v>
      </c>
      <c r="S33" s="49">
        <f>I33*T33/J33</f>
        <v>0.5161692943848839</v>
      </c>
      <c r="T33" s="49">
        <v>1</v>
      </c>
      <c r="U33" s="49">
        <f>K33*W33/M33</f>
        <v>0.80508713044671265</v>
      </c>
      <c r="V33" s="49">
        <f>L33*W33/M33</f>
        <v>0.9685889973505688</v>
      </c>
      <c r="W33" s="49">
        <v>1</v>
      </c>
    </row>
    <row r="34" spans="4:23" x14ac:dyDescent="0.25">
      <c r="D34" s="2" t="s">
        <v>233</v>
      </c>
      <c r="E34" s="38">
        <f>'Paste from cobra outputs'!C105</f>
        <v>15962949.220000001</v>
      </c>
      <c r="F34" s="38">
        <f>'Paste from cobra outputs'!E105</f>
        <v>20514795.289999999</v>
      </c>
      <c r="G34" s="38">
        <f>'Paste from cobra outputs'!H105</f>
        <v>6419693.5199999996</v>
      </c>
      <c r="H34" s="38">
        <f>E34</f>
        <v>15962949.220000001</v>
      </c>
      <c r="I34" s="38">
        <f>'Paste from cobra outputs'!D105</f>
        <v>16544698.93</v>
      </c>
      <c r="J34" s="38">
        <f>'Paste from cobra outputs'!G105</f>
        <v>16752762.560000001</v>
      </c>
      <c r="K34" s="38">
        <f>E34</f>
        <v>15962949.220000001</v>
      </c>
      <c r="L34" s="38">
        <f>'Paste from cobra outputs'!F105</f>
        <v>15255175.41</v>
      </c>
      <c r="M34" s="38">
        <f>'Paste from cobra outputs'!I105</f>
        <v>10064157.25</v>
      </c>
      <c r="O34" s="49">
        <f>E34*Q34/G34</f>
        <v>2.486559392635928</v>
      </c>
      <c r="P34" s="49">
        <f>F34*Q34/G34</f>
        <v>3.1956035324876382</v>
      </c>
      <c r="Q34" s="49">
        <v>1</v>
      </c>
      <c r="R34" s="49">
        <f>H34*T34/J34</f>
        <v>0.95285474039452989</v>
      </c>
      <c r="S34" s="49">
        <f>I34*T34/J34</f>
        <v>0.98758033910796372</v>
      </c>
      <c r="T34" s="49">
        <v>1</v>
      </c>
      <c r="U34" s="49">
        <f>K34*W34/M34</f>
        <v>1.5861188198346166</v>
      </c>
      <c r="V34" s="49">
        <f>L34*W34/M34</f>
        <v>1.5157926323140469</v>
      </c>
      <c r="W34" s="49">
        <v>1</v>
      </c>
    </row>
    <row r="35" spans="4:23" x14ac:dyDescent="0.25">
      <c r="D35" s="3" t="s">
        <v>234</v>
      </c>
      <c r="E35" s="39">
        <f>'Paste from cobra outputs'!C106</f>
        <v>9848139</v>
      </c>
      <c r="F35" s="39">
        <f>'Paste from cobra outputs'!E106</f>
        <v>12712559</v>
      </c>
      <c r="G35" s="39">
        <f>'Paste from cobra outputs'!H106</f>
        <v>924039</v>
      </c>
      <c r="H35" s="39">
        <f>E35</f>
        <v>9848139</v>
      </c>
      <c r="I35" s="39">
        <f>'Paste from cobra outputs'!D106</f>
        <v>10140431</v>
      </c>
      <c r="J35" s="39">
        <f>'Paste from cobra outputs'!G106</f>
        <v>10242389</v>
      </c>
      <c r="K35" s="39">
        <f>E35</f>
        <v>9848139</v>
      </c>
      <c r="L35" s="39">
        <f>'Paste from cobra outputs'!F106</f>
        <v>8030266</v>
      </c>
      <c r="M35" s="39">
        <f>'Paste from cobra outputs'!I106</f>
        <v>3673597</v>
      </c>
      <c r="O35" s="49">
        <f>E35*Q35/G35</f>
        <v>10.657709252531548</v>
      </c>
      <c r="P35" s="49">
        <f>F35*Q35/G35</f>
        <v>13.75760005800621</v>
      </c>
      <c r="Q35" s="49">
        <v>1</v>
      </c>
      <c r="R35" s="49">
        <f>H35*T35/J35</f>
        <v>0.9615080036503203</v>
      </c>
      <c r="S35" s="49">
        <f>I35*T35/J35</f>
        <v>0.99004548645828627</v>
      </c>
      <c r="T35" s="49">
        <v>1</v>
      </c>
      <c r="U35" s="49">
        <f>K35*W35/M35</f>
        <v>2.6807891556967189</v>
      </c>
      <c r="V35" s="49">
        <f>L35*W35/M35</f>
        <v>2.1859409183968737</v>
      </c>
      <c r="W35" s="49">
        <v>1</v>
      </c>
    </row>
    <row r="36" spans="4:23" x14ac:dyDescent="0.25">
      <c r="D36" s="3" t="s">
        <v>235</v>
      </c>
      <c r="E36" s="39">
        <f>'Paste from cobra outputs'!C107</f>
        <v>2155084.5</v>
      </c>
      <c r="F36" s="39">
        <f>'Paste from cobra outputs'!E107</f>
        <v>2183820.5</v>
      </c>
      <c r="G36" s="39">
        <f>'Paste from cobra outputs'!H107</f>
        <v>334829</v>
      </c>
      <c r="H36" s="39">
        <f>E36</f>
        <v>2155084.5</v>
      </c>
      <c r="I36" s="39">
        <f>'Paste from cobra outputs'!D107</f>
        <v>2030441.5</v>
      </c>
      <c r="J36" s="39">
        <f>'Paste from cobra outputs'!G107</f>
        <v>2015104.5</v>
      </c>
      <c r="K36" s="39">
        <f>E36</f>
        <v>2155084.5</v>
      </c>
      <c r="L36" s="39">
        <f>'Paste from cobra outputs'!F107</f>
        <v>1949484</v>
      </c>
      <c r="M36" s="39">
        <f>'Paste from cobra outputs'!I107</f>
        <v>932840.5</v>
      </c>
      <c r="O36" s="49">
        <f>E36*Q36/G36</f>
        <v>6.4363734921407643</v>
      </c>
      <c r="P36" s="49">
        <f>F36*Q36/G36</f>
        <v>6.522196404731968</v>
      </c>
      <c r="Q36" s="49">
        <v>1</v>
      </c>
      <c r="R36" s="49">
        <f>H36*T36/J36</f>
        <v>1.0694653800832661</v>
      </c>
      <c r="S36" s="49">
        <f>I36*T36/J36</f>
        <v>1.007611019676647</v>
      </c>
      <c r="T36" s="49">
        <v>1</v>
      </c>
      <c r="U36" s="49">
        <f>K36*W36/M36</f>
        <v>2.3102389958411971</v>
      </c>
      <c r="V36" s="49">
        <f>L36*W36/M36</f>
        <v>2.0898363653807914</v>
      </c>
      <c r="W36" s="49">
        <v>1</v>
      </c>
    </row>
    <row r="37" spans="4:23" x14ac:dyDescent="0.25">
      <c r="D37" s="3" t="s">
        <v>236</v>
      </c>
      <c r="E37" s="39">
        <f>'Paste from cobra outputs'!C108</f>
        <v>1083723.1399999999</v>
      </c>
      <c r="F37" s="39">
        <f>'Paste from cobra outputs'!E108</f>
        <v>1054061.43</v>
      </c>
      <c r="G37" s="39">
        <f>'Paste from cobra outputs'!H108</f>
        <v>135343.14000000001</v>
      </c>
      <c r="H37" s="39">
        <f>E37</f>
        <v>1083723.1399999999</v>
      </c>
      <c r="I37" s="39">
        <f>'Paste from cobra outputs'!D108</f>
        <v>1008300</v>
      </c>
      <c r="J37" s="39">
        <f>'Paste from cobra outputs'!G108</f>
        <v>976199.1399999999</v>
      </c>
      <c r="K37" s="39">
        <f>E37</f>
        <v>1083723.1399999999</v>
      </c>
      <c r="L37" s="39">
        <f>'Paste from cobra outputs'!F108</f>
        <v>1008470.28</v>
      </c>
      <c r="M37" s="39">
        <f>'Paste from cobra outputs'!I108</f>
        <v>472138.85</v>
      </c>
      <c r="O37" s="49">
        <f>E37*Q37/G37</f>
        <v>8.0072262251341275</v>
      </c>
      <c r="P37" s="49">
        <f>F37*Q37/G37</f>
        <v>7.7880669090431907</v>
      </c>
      <c r="Q37" s="49">
        <v>1</v>
      </c>
      <c r="R37" s="49">
        <f>H37*T37/J37</f>
        <v>1.110145559030097</v>
      </c>
      <c r="S37" s="49">
        <f>I37*T37/J37</f>
        <v>1.0328835159596639</v>
      </c>
      <c r="T37" s="49">
        <v>1</v>
      </c>
      <c r="U37" s="49">
        <f>K37*W37/M37</f>
        <v>2.2953483705058373</v>
      </c>
      <c r="V37" s="49">
        <f>L37*W37/M37</f>
        <v>2.1359612325907942</v>
      </c>
      <c r="W37" s="49">
        <v>1</v>
      </c>
    </row>
    <row r="38" spans="4:23" x14ac:dyDescent="0.25">
      <c r="D38" s="3" t="s">
        <v>237</v>
      </c>
      <c r="E38" s="39">
        <f>'Paste from cobra outputs'!C109</f>
        <v>1504736.58</v>
      </c>
      <c r="F38" s="39">
        <f>'Paste from cobra outputs'!E109</f>
        <v>1821555.36</v>
      </c>
      <c r="G38" s="39">
        <f>'Paste from cobra outputs'!H109</f>
        <v>2096194.38</v>
      </c>
      <c r="H38" s="39">
        <f>E38</f>
        <v>1504736.58</v>
      </c>
      <c r="I38" s="39">
        <f>'Paste from cobra outputs'!D109</f>
        <v>1528088.43</v>
      </c>
      <c r="J38" s="39">
        <f>'Paste from cobra outputs'!G109</f>
        <v>1810680.92</v>
      </c>
      <c r="K38" s="39">
        <f>E38</f>
        <v>1504736.58</v>
      </c>
      <c r="L38" s="39">
        <f>'Paste from cobra outputs'!F109</f>
        <v>2035249.13</v>
      </c>
      <c r="M38" s="39">
        <f>'Paste from cobra outputs'!I109</f>
        <v>2741888.9</v>
      </c>
      <c r="O38" s="49">
        <f>E38*Q38/G38</f>
        <v>0.71784210202872512</v>
      </c>
      <c r="P38" s="49">
        <f>F38*Q38/G38</f>
        <v>0.86898208361764628</v>
      </c>
      <c r="Q38" s="49">
        <v>1</v>
      </c>
      <c r="R38" s="49">
        <f>H38*T38/J38</f>
        <v>0.83103354289501219</v>
      </c>
      <c r="S38" s="49">
        <f>I38*T38/J38</f>
        <v>0.84393026574776075</v>
      </c>
      <c r="T38" s="49">
        <v>1</v>
      </c>
      <c r="U38" s="49">
        <f>K38*W38/M38</f>
        <v>0.54879560583216924</v>
      </c>
      <c r="V38" s="49">
        <f>L38*W38/M38</f>
        <v>0.74227994066426251</v>
      </c>
      <c r="W38" s="49">
        <v>1</v>
      </c>
    </row>
    <row r="39" spans="4:23" x14ac:dyDescent="0.25">
      <c r="D39" s="3" t="s">
        <v>238</v>
      </c>
      <c r="E39" s="39">
        <f>'Paste from cobra outputs'!C110</f>
        <v>511902</v>
      </c>
      <c r="F39" s="39">
        <f>'Paste from cobra outputs'!E110</f>
        <v>819266</v>
      </c>
      <c r="G39" s="39">
        <f>'Paste from cobra outputs'!H110</f>
        <v>747899</v>
      </c>
      <c r="H39" s="39">
        <f>E39</f>
        <v>511902</v>
      </c>
      <c r="I39" s="39">
        <f>'Paste from cobra outputs'!D110</f>
        <v>602476</v>
      </c>
      <c r="J39" s="39">
        <f>'Paste from cobra outputs'!G110</f>
        <v>598170</v>
      </c>
      <c r="K39" s="39">
        <f>E39</f>
        <v>511902</v>
      </c>
      <c r="L39" s="39">
        <f>'Paste from cobra outputs'!F110</f>
        <v>748534</v>
      </c>
      <c r="M39" s="39">
        <f>'Paste from cobra outputs'!I110</f>
        <v>668028</v>
      </c>
      <c r="O39" s="49">
        <f>E39*Q39/G39</f>
        <v>0.6844533820743175</v>
      </c>
      <c r="P39" s="49">
        <f>F39*Q39/G39</f>
        <v>1.0954233125061004</v>
      </c>
      <c r="Q39" s="49">
        <v>1</v>
      </c>
      <c r="R39" s="49">
        <f>H39*T39/J39</f>
        <v>0.85578012939465364</v>
      </c>
      <c r="S39" s="49">
        <f>I39*T39/J39</f>
        <v>1.0071986224651854</v>
      </c>
      <c r="T39" s="49">
        <v>1</v>
      </c>
      <c r="U39" s="49">
        <f>K39*W39/M39</f>
        <v>0.76628823941511437</v>
      </c>
      <c r="V39" s="49">
        <f>L39*W39/M39</f>
        <v>1.1205129126324047</v>
      </c>
      <c r="W39" s="49">
        <v>1</v>
      </c>
    </row>
    <row r="40" spans="4:23" x14ac:dyDescent="0.25">
      <c r="D40" s="3" t="s">
        <v>239</v>
      </c>
      <c r="E40" s="39">
        <f>'Paste from cobra outputs'!C111</f>
        <v>859364</v>
      </c>
      <c r="F40" s="39">
        <f>'Paste from cobra outputs'!E111</f>
        <v>1923533</v>
      </c>
      <c r="G40" s="39">
        <f>'Paste from cobra outputs'!H111</f>
        <v>2181389</v>
      </c>
      <c r="H40" s="39">
        <f>E40</f>
        <v>859364</v>
      </c>
      <c r="I40" s="39">
        <f>'Paste from cobra outputs'!D111</f>
        <v>1234962</v>
      </c>
      <c r="J40" s="39">
        <f>'Paste from cobra outputs'!G111</f>
        <v>1110219</v>
      </c>
      <c r="K40" s="39">
        <f>E40</f>
        <v>859364</v>
      </c>
      <c r="L40" s="39">
        <f>'Paste from cobra outputs'!F111</f>
        <v>1483172</v>
      </c>
      <c r="M40" s="39">
        <f>'Paste from cobra outputs'!I111</f>
        <v>1575664</v>
      </c>
      <c r="O40" s="49">
        <f>E40*Q40/G40</f>
        <v>0.39395266043791366</v>
      </c>
      <c r="P40" s="49">
        <f>F40*Q40/G40</f>
        <v>0.88179274764840199</v>
      </c>
      <c r="Q40" s="49">
        <v>1</v>
      </c>
      <c r="R40" s="49">
        <f>H40*T40/J40</f>
        <v>0.7740490840095513</v>
      </c>
      <c r="S40" s="49">
        <f>I40*T40/J40</f>
        <v>1.1123589129712246</v>
      </c>
      <c r="T40" s="49">
        <v>1</v>
      </c>
      <c r="U40" s="49">
        <f>K40*W40/M40</f>
        <v>0.54539800363529278</v>
      </c>
      <c r="V40" s="49">
        <f>L40*W40/M40</f>
        <v>0.94129966794951203</v>
      </c>
      <c r="W40" s="49">
        <v>1</v>
      </c>
    </row>
    <row r="41" spans="4:23" x14ac:dyDescent="0.25">
      <c r="D41" s="2" t="s">
        <v>19</v>
      </c>
      <c r="E41" s="38">
        <f>'Paste from cobra outputs'!C112</f>
        <v>5051844</v>
      </c>
      <c r="F41" s="38">
        <f>'Paste from cobra outputs'!E112</f>
        <v>6014224</v>
      </c>
      <c r="G41" s="38">
        <f>'Paste from cobra outputs'!H112</f>
        <v>5896950</v>
      </c>
      <c r="H41" s="38">
        <f>E41</f>
        <v>5051844</v>
      </c>
      <c r="I41" s="38">
        <f>'Paste from cobra outputs'!D112</f>
        <v>5378690</v>
      </c>
      <c r="J41" s="38">
        <f>'Paste from cobra outputs'!G112</f>
        <v>5987863</v>
      </c>
      <c r="K41" s="38">
        <f>E41</f>
        <v>5051844</v>
      </c>
      <c r="L41" s="38">
        <f>'Paste from cobra outputs'!F112</f>
        <v>6399273</v>
      </c>
      <c r="M41" s="38">
        <f>'Paste from cobra outputs'!I112</f>
        <v>8479449</v>
      </c>
      <c r="O41" s="49">
        <f>E41*Q41/G41</f>
        <v>0.85668760969653801</v>
      </c>
      <c r="P41" s="49">
        <f>F41*Q41/G41</f>
        <v>1.0198872298391541</v>
      </c>
      <c r="Q41" s="49">
        <v>1</v>
      </c>
      <c r="R41" s="49">
        <f>H41*T41/J41</f>
        <v>0.84368062529152721</v>
      </c>
      <c r="S41" s="49">
        <f>I41*T41/J41</f>
        <v>0.89826537447500054</v>
      </c>
      <c r="T41" s="49">
        <v>1</v>
      </c>
      <c r="U41" s="49">
        <f>K41*W41/M41</f>
        <v>0.59577503208050431</v>
      </c>
      <c r="V41" s="49">
        <f>L41*W41/M41</f>
        <v>0.75468028641955387</v>
      </c>
      <c r="W41" s="49">
        <v>1</v>
      </c>
    </row>
    <row r="42" spans="4:23" x14ac:dyDescent="0.25">
      <c r="D42" s="3" t="s">
        <v>20</v>
      </c>
      <c r="E42" s="39">
        <f>'Paste from cobra outputs'!C113</f>
        <v>5051844</v>
      </c>
      <c r="F42" s="39">
        <f>'Paste from cobra outputs'!E113</f>
        <v>6014224</v>
      </c>
      <c r="G42" s="39">
        <f>'Paste from cobra outputs'!H113</f>
        <v>5896950</v>
      </c>
      <c r="H42" s="39">
        <f>E42</f>
        <v>5051844</v>
      </c>
      <c r="I42" s="39">
        <f>'Paste from cobra outputs'!D113</f>
        <v>5378690</v>
      </c>
      <c r="J42" s="39">
        <f>'Paste from cobra outputs'!G113</f>
        <v>5987863</v>
      </c>
      <c r="K42" s="39">
        <f>E42</f>
        <v>5051844</v>
      </c>
      <c r="L42" s="39">
        <f>'Paste from cobra outputs'!F113</f>
        <v>6399273</v>
      </c>
      <c r="M42" s="39">
        <f>'Paste from cobra outputs'!I113</f>
        <v>8479449</v>
      </c>
      <c r="O42" s="49">
        <f>E42*Q42/G42</f>
        <v>0.85668760969653801</v>
      </c>
      <c r="P42" s="49">
        <f>F42*Q42/G42</f>
        <v>1.0198872298391541</v>
      </c>
      <c r="Q42" s="49">
        <v>1</v>
      </c>
      <c r="R42" s="49">
        <f>H42*T42/J42</f>
        <v>0.84368062529152721</v>
      </c>
      <c r="S42" s="49">
        <f>I42*T42/J42</f>
        <v>0.89826537447500054</v>
      </c>
      <c r="T42" s="49">
        <v>1</v>
      </c>
      <c r="U42" s="49">
        <f>K42*W42/M42</f>
        <v>0.59577503208050431</v>
      </c>
      <c r="V42" s="49">
        <f>L42*W42/M42</f>
        <v>0.75468028641955387</v>
      </c>
      <c r="W42" s="49">
        <v>1</v>
      </c>
    </row>
    <row r="43" spans="4:23" x14ac:dyDescent="0.25">
      <c r="D43" s="2" t="s">
        <v>240</v>
      </c>
      <c r="E43" s="38">
        <f>'Paste from cobra outputs'!C114</f>
        <v>2480154.132659507</v>
      </c>
      <c r="F43" s="38">
        <f>'Paste from cobra outputs'!E114</f>
        <v>3022825.192040429</v>
      </c>
      <c r="G43" s="38">
        <f>'Paste from cobra outputs'!H114</f>
        <v>264221.94693619711</v>
      </c>
      <c r="H43" s="38">
        <f>E43</f>
        <v>2480154.132659507</v>
      </c>
      <c r="I43" s="38">
        <f>'Paste from cobra outputs'!D114</f>
        <v>2497632.1857233099</v>
      </c>
      <c r="J43" s="38">
        <f>'Paste from cobra outputs'!G114</f>
        <v>2507964.4927353128</v>
      </c>
      <c r="K43" s="38">
        <f>E43</f>
        <v>2480154.132659507</v>
      </c>
      <c r="L43" s="38">
        <f>'Paste from cobra outputs'!F114</f>
        <v>2082416.9829437779</v>
      </c>
      <c r="M43" s="38">
        <f>'Paste from cobra outputs'!I114</f>
        <v>962459.19456727733</v>
      </c>
      <c r="O43" s="49">
        <f>E43*Q43/G43</f>
        <v>9.3866318124527375</v>
      </c>
      <c r="P43" s="49">
        <f>F43*Q43/G43</f>
        <v>11.440477322538102</v>
      </c>
      <c r="Q43" s="49">
        <v>1</v>
      </c>
      <c r="R43" s="49">
        <f>H43*T43/J43</f>
        <v>0.98891118269163591</v>
      </c>
      <c r="S43" s="49">
        <f>I43*T43/J43</f>
        <v>0.99588020203558225</v>
      </c>
      <c r="T43" s="49">
        <v>1</v>
      </c>
      <c r="U43" s="49">
        <f>K43*W43/M43</f>
        <v>2.5768927624766333</v>
      </c>
      <c r="V43" s="49">
        <f>L43*W43/M43</f>
        <v>2.1636418402964446</v>
      </c>
      <c r="W43" s="49">
        <v>1</v>
      </c>
    </row>
    <row r="44" spans="4:23" x14ac:dyDescent="0.25">
      <c r="D44" s="3" t="s">
        <v>20</v>
      </c>
      <c r="E44" s="39">
        <f>'Paste from cobra outputs'!C115</f>
        <v>2480154.132659507</v>
      </c>
      <c r="F44" s="39">
        <f>'Paste from cobra outputs'!E115</f>
        <v>3022825.192040429</v>
      </c>
      <c r="G44" s="39">
        <f>'Paste from cobra outputs'!H115</f>
        <v>264221.94693619711</v>
      </c>
      <c r="H44" s="39">
        <f>E44</f>
        <v>2480154.132659507</v>
      </c>
      <c r="I44" s="39">
        <f>'Paste from cobra outputs'!D115</f>
        <v>2497632.1857233099</v>
      </c>
      <c r="J44" s="39">
        <f>'Paste from cobra outputs'!G115</f>
        <v>2507964.4927353128</v>
      </c>
      <c r="K44" s="39">
        <f>E44</f>
        <v>2480154.132659507</v>
      </c>
      <c r="L44" s="39">
        <f>'Paste from cobra outputs'!F115</f>
        <v>2082416.9829437779</v>
      </c>
      <c r="M44" s="39">
        <f>'Paste from cobra outputs'!I115</f>
        <v>962459.19456727733</v>
      </c>
      <c r="O44" s="49">
        <f>E44*Q44/G44</f>
        <v>9.3866318124527375</v>
      </c>
      <c r="P44" s="49">
        <f>F44*Q44/G44</f>
        <v>11.440477322538102</v>
      </c>
      <c r="Q44" s="49">
        <v>1</v>
      </c>
      <c r="R44" s="49">
        <f>H44*T44/J44</f>
        <v>0.98891118269163591</v>
      </c>
      <c r="S44" s="49">
        <f>I44*T44/J44</f>
        <v>0.99588020203558225</v>
      </c>
      <c r="T44" s="49">
        <v>1</v>
      </c>
      <c r="U44" s="49">
        <f>K44*W44/M44</f>
        <v>2.5768927624766333</v>
      </c>
      <c r="V44" s="49">
        <f>L44*W44/M44</f>
        <v>2.1636418402964446</v>
      </c>
      <c r="W44" s="49">
        <v>1</v>
      </c>
    </row>
    <row r="45" spans="4:23" x14ac:dyDescent="0.25">
      <c r="D45" s="2" t="s">
        <v>30</v>
      </c>
      <c r="E45" s="38">
        <f>'Paste from cobra outputs'!C116</f>
        <v>31597751.777620599</v>
      </c>
      <c r="F45" s="38">
        <f>'Paste from cobra outputs'!E116</f>
        <v>73281854.001839995</v>
      </c>
      <c r="G45" s="38">
        <f>'Paste from cobra outputs'!H116</f>
        <v>37925209.880060002</v>
      </c>
      <c r="H45" s="38">
        <f>E45</f>
        <v>31597751.777620599</v>
      </c>
      <c r="I45" s="38">
        <f>'Paste from cobra outputs'!D116</f>
        <v>32082180.953456894</v>
      </c>
      <c r="J45" s="38">
        <f>'Paste from cobra outputs'!G116</f>
        <v>191672997.4741779</v>
      </c>
      <c r="K45" s="38">
        <f>E45</f>
        <v>31597751.777620599</v>
      </c>
      <c r="L45" s="38">
        <f>'Paste from cobra outputs'!F116</f>
        <v>27335410.288740002</v>
      </c>
      <c r="M45" s="38">
        <f>'Paste from cobra outputs'!I116</f>
        <v>13169788.294160001</v>
      </c>
      <c r="O45" s="49">
        <f>E45*Q45/G45</f>
        <v>0.83315957584809042</v>
      </c>
      <c r="P45" s="49">
        <f>F45*Q45/G45</f>
        <v>1.9322728663492383</v>
      </c>
      <c r="Q45" s="49">
        <v>1</v>
      </c>
      <c r="R45" s="49">
        <f>H45*T45/J45</f>
        <v>0.16485239023758386</v>
      </c>
      <c r="S45" s="49">
        <f>I45*T45/J45</f>
        <v>0.167379763327273</v>
      </c>
      <c r="T45" s="49">
        <v>1</v>
      </c>
      <c r="U45" s="49">
        <f>K45*W45/M45</f>
        <v>2.3992604187595239</v>
      </c>
      <c r="V45" s="49">
        <f>L45*W45/M45</f>
        <v>2.0756150120394565</v>
      </c>
      <c r="W45" s="49">
        <v>1</v>
      </c>
    </row>
    <row r="46" spans="4:23" x14ac:dyDescent="0.25">
      <c r="D46" s="3" t="s">
        <v>31</v>
      </c>
      <c r="E46" s="39">
        <f>'Paste from cobra outputs'!C117</f>
        <v>18175784.453200001</v>
      </c>
      <c r="F46" s="39">
        <f>'Paste from cobra outputs'!E117</f>
        <v>39854504.232000001</v>
      </c>
      <c r="G46" s="39">
        <f>'Paste from cobra outputs'!H117</f>
        <v>3117602.2960000001</v>
      </c>
      <c r="H46" s="39">
        <f>E46</f>
        <v>18175784.453200001</v>
      </c>
      <c r="I46" s="39">
        <f>'Paste from cobra outputs'!D117</f>
        <v>18203121.967</v>
      </c>
      <c r="J46" s="39">
        <f>'Paste from cobra outputs'!G117</f>
        <v>17481472.159400001</v>
      </c>
      <c r="K46" s="39">
        <f>E46</f>
        <v>18175784.453200001</v>
      </c>
      <c r="L46" s="39">
        <f>'Paste from cobra outputs'!F117</f>
        <v>12684030.673800001</v>
      </c>
      <c r="M46" s="39">
        <f>'Paste from cobra outputs'!I117</f>
        <v>3748767.827800001</v>
      </c>
      <c r="O46" s="49">
        <f>E46*Q46/G46</f>
        <v>5.8300523054272224</v>
      </c>
      <c r="P46" s="49">
        <f>F46*Q46/G46</f>
        <v>12.783703772330043</v>
      </c>
      <c r="Q46" s="49">
        <v>1</v>
      </c>
      <c r="R46" s="49">
        <f>H46*T46/J46</f>
        <v>1.0397170379856515</v>
      </c>
      <c r="S46" s="49">
        <f>I46*T46/J46</f>
        <v>1.041280837278453</v>
      </c>
      <c r="T46" s="49">
        <v>1</v>
      </c>
      <c r="U46" s="49">
        <f>K46*W46/M46</f>
        <v>4.8484689604975157</v>
      </c>
      <c r="V46" s="49">
        <f>L46*W46/M46</f>
        <v>3.3835199341335955</v>
      </c>
      <c r="W46" s="49">
        <v>1</v>
      </c>
    </row>
    <row r="47" spans="4:23" x14ac:dyDescent="0.25">
      <c r="D47" s="3" t="s">
        <v>32</v>
      </c>
      <c r="E47" s="39">
        <f>'Paste from cobra outputs'!C118</f>
        <v>1933129.2165999999</v>
      </c>
      <c r="F47" s="39">
        <f>'Paste from cobra outputs'!E118</f>
        <v>4417778.8299999991</v>
      </c>
      <c r="G47" s="39">
        <f>'Paste from cobra outputs'!H118</f>
        <v>4489770.5893000001</v>
      </c>
      <c r="H47" s="39">
        <f>E47</f>
        <v>1933129.2165999999</v>
      </c>
      <c r="I47" s="39">
        <f>'Paste from cobra outputs'!D118</f>
        <v>2427941.5765</v>
      </c>
      <c r="J47" s="39">
        <f>'Paste from cobra outputs'!G118</f>
        <v>161600872.48980001</v>
      </c>
      <c r="K47" s="39">
        <f>E47</f>
        <v>1933129.2165999999</v>
      </c>
      <c r="L47" s="39">
        <f>'Paste from cobra outputs'!F118</f>
        <v>2281250.1836999999</v>
      </c>
      <c r="M47" s="39">
        <f>'Paste from cobra outputs'!I118</f>
        <v>1903784.3932</v>
      </c>
      <c r="O47" s="49">
        <f>E47*Q47/G47</f>
        <v>0.43056302725288997</v>
      </c>
      <c r="P47" s="49">
        <f>F47*Q47/G47</f>
        <v>0.98396538133338673</v>
      </c>
      <c r="Q47" s="49">
        <v>1</v>
      </c>
      <c r="R47" s="49">
        <f>H47*T47/J47</f>
        <v>1.1962368685367191E-2</v>
      </c>
      <c r="S47" s="49">
        <f>I47*T47/J47</f>
        <v>1.5024309826379482E-2</v>
      </c>
      <c r="T47" s="49">
        <v>1</v>
      </c>
      <c r="U47" s="49">
        <f>K47*W47/M47</f>
        <v>1.0154139426212414</v>
      </c>
      <c r="V47" s="49">
        <f>L47*W47/M47</f>
        <v>1.1982712915644465</v>
      </c>
      <c r="W47" s="49">
        <v>1</v>
      </c>
    </row>
    <row r="48" spans="4:23" x14ac:dyDescent="0.25">
      <c r="D48" s="3" t="s">
        <v>33</v>
      </c>
      <c r="E48" s="39">
        <f>'Paste from cobra outputs'!C119</f>
        <v>486549.17800000001</v>
      </c>
      <c r="F48" s="39">
        <f>'Paste from cobra outputs'!E119</f>
        <v>1304775.862</v>
      </c>
      <c r="G48" s="39">
        <f>'Paste from cobra outputs'!H119</f>
        <v>1651526.8670000001</v>
      </c>
      <c r="H48" s="39">
        <f>E48</f>
        <v>486549.17800000001</v>
      </c>
      <c r="I48" s="39">
        <f>'Paste from cobra outputs'!D119</f>
        <v>604860.93700000003</v>
      </c>
      <c r="J48" s="39">
        <f>'Paste from cobra outputs'!G119</f>
        <v>1167550.7279999999</v>
      </c>
      <c r="K48" s="39">
        <f>E48</f>
        <v>486549.17800000001</v>
      </c>
      <c r="L48" s="39">
        <f>'Paste from cobra outputs'!F119</f>
        <v>526844.67859999998</v>
      </c>
      <c r="M48" s="39">
        <f>'Paste from cobra outputs'!I119</f>
        <v>634753.07200000004</v>
      </c>
      <c r="O48" s="49">
        <f>E48*Q48/G48</f>
        <v>0.29460566928821269</v>
      </c>
      <c r="P48" s="49">
        <f>F48*Q48/G48</f>
        <v>0.79004216526620996</v>
      </c>
      <c r="Q48" s="49">
        <v>1</v>
      </c>
      <c r="R48" s="49">
        <f>H48*T48/J48</f>
        <v>0.41672637113888217</v>
      </c>
      <c r="S48" s="49">
        <f>I48*T48/J48</f>
        <v>0.51805966327143615</v>
      </c>
      <c r="T48" s="49">
        <v>1</v>
      </c>
      <c r="U48" s="49">
        <f>K48*W48/M48</f>
        <v>0.76651724814338507</v>
      </c>
      <c r="V48" s="49">
        <f>L48*W48/M48</f>
        <v>0.82999941526868259</v>
      </c>
      <c r="W48" s="49">
        <v>1</v>
      </c>
    </row>
    <row r="49" spans="4:23" x14ac:dyDescent="0.25">
      <c r="D49" s="3" t="s">
        <v>34</v>
      </c>
      <c r="E49" s="39">
        <f>'Paste from cobra outputs'!C120</f>
        <v>5501144.4649103004</v>
      </c>
      <c r="F49" s="39">
        <f>'Paste from cobra outputs'!E120</f>
        <v>13852397.53892</v>
      </c>
      <c r="G49" s="39">
        <f>'Paste from cobra outputs'!H120</f>
        <v>14333155.06388</v>
      </c>
      <c r="H49" s="39">
        <f>E49</f>
        <v>5501144.4649103004</v>
      </c>
      <c r="I49" s="39">
        <f>'Paste from cobra outputs'!D120</f>
        <v>5423128.2364784498</v>
      </c>
      <c r="J49" s="39">
        <f>'Paste from cobra outputs'!G120</f>
        <v>5711551.0484889504</v>
      </c>
      <c r="K49" s="39">
        <f>E49</f>
        <v>5501144.4649103004</v>
      </c>
      <c r="L49" s="39">
        <f>'Paste from cobra outputs'!F120</f>
        <v>5921642.3763199998</v>
      </c>
      <c r="M49" s="39">
        <f>'Paste from cobra outputs'!I120</f>
        <v>3441241.5005800002</v>
      </c>
      <c r="O49" s="49">
        <f>E49*Q49/G49</f>
        <v>0.38380555016622664</v>
      </c>
      <c r="P49" s="49">
        <f>F49*Q49/G49</f>
        <v>0.9664583601574559</v>
      </c>
      <c r="Q49" s="49">
        <v>1</v>
      </c>
      <c r="R49" s="49">
        <f>H49*T49/J49</f>
        <v>0.96316121806627031</v>
      </c>
      <c r="S49" s="49">
        <f>I49*T49/J49</f>
        <v>0.949501841170306</v>
      </c>
      <c r="T49" s="49">
        <v>1</v>
      </c>
      <c r="U49" s="49">
        <f>K49*W49/M49</f>
        <v>1.5985929682595994</v>
      </c>
      <c r="V49" s="49">
        <f>L49*W49/M49</f>
        <v>1.720786633347861</v>
      </c>
      <c r="W49" s="49">
        <v>1</v>
      </c>
    </row>
    <row r="50" spans="4:23" x14ac:dyDescent="0.25">
      <c r="D50" s="3" t="s">
        <v>35</v>
      </c>
      <c r="E50" s="39">
        <f>'Paste from cobra outputs'!C121</f>
        <v>5501144.4649103004</v>
      </c>
      <c r="F50" s="39">
        <f>'Paste from cobra outputs'!E121</f>
        <v>13852397.53892</v>
      </c>
      <c r="G50" s="39">
        <f>'Paste from cobra outputs'!H121</f>
        <v>14333155.06388</v>
      </c>
      <c r="H50" s="39">
        <f>E50</f>
        <v>5501144.4649103004</v>
      </c>
      <c r="I50" s="39">
        <f>'Paste from cobra outputs'!D121</f>
        <v>5423128.2364784498</v>
      </c>
      <c r="J50" s="39">
        <f>'Paste from cobra outputs'!G121</f>
        <v>5711551.0484889504</v>
      </c>
      <c r="K50" s="39">
        <f>E50</f>
        <v>5501144.4649103004</v>
      </c>
      <c r="L50" s="39">
        <f>'Paste from cobra outputs'!F121</f>
        <v>5921642.3763199998</v>
      </c>
      <c r="M50" s="39">
        <f>'Paste from cobra outputs'!I121</f>
        <v>3441241.5005800002</v>
      </c>
      <c r="O50" s="49">
        <f>E50*Q50/G50</f>
        <v>0.38380555016622664</v>
      </c>
      <c r="P50" s="49">
        <f>F50*Q50/G50</f>
        <v>0.9664583601574559</v>
      </c>
      <c r="Q50" s="49">
        <v>1</v>
      </c>
      <c r="R50" s="49">
        <f>H50*T50/J50</f>
        <v>0.96316121806627031</v>
      </c>
      <c r="S50" s="49">
        <f>I50*T50/J50</f>
        <v>0.949501841170306</v>
      </c>
      <c r="T50" s="49">
        <v>1</v>
      </c>
      <c r="U50" s="49">
        <f>K50*W50/M50</f>
        <v>1.5985929682595994</v>
      </c>
      <c r="V50" s="49">
        <f>L50*W50/M50</f>
        <v>1.720786633347861</v>
      </c>
      <c r="W50" s="49">
        <v>1</v>
      </c>
    </row>
    <row r="51" spans="4:23" x14ac:dyDescent="0.25">
      <c r="D51" s="2" t="s">
        <v>36</v>
      </c>
      <c r="E51" s="38">
        <f>'Paste from cobra outputs'!C122</f>
        <v>4983538.7961700009</v>
      </c>
      <c r="F51" s="38">
        <f>'Paste from cobra outputs'!E122</f>
        <v>5753026.1989417002</v>
      </c>
      <c r="G51" s="38">
        <f>'Paste from cobra outputs'!H122</f>
        <v>6730931.8473891579</v>
      </c>
      <c r="H51" s="38">
        <f>E51</f>
        <v>4983538.7961700009</v>
      </c>
      <c r="I51" s="38">
        <f>'Paste from cobra outputs'!D122</f>
        <v>4972944.7868507998</v>
      </c>
      <c r="J51" s="38">
        <f>'Paste from cobra outputs'!G122</f>
        <v>5841381.5620176997</v>
      </c>
      <c r="K51" s="38">
        <f>E51</f>
        <v>4983538.7961700009</v>
      </c>
      <c r="L51" s="38">
        <f>'Paste from cobra outputs'!F122</f>
        <v>6249860.8192008007</v>
      </c>
      <c r="M51" s="38">
        <f>'Paste from cobra outputs'!I122</f>
        <v>10664127.434920901</v>
      </c>
      <c r="O51" s="49">
        <f>E51*Q51/G51</f>
        <v>0.74039359024308826</v>
      </c>
      <c r="P51" s="49">
        <f>F51*Q51/G51</f>
        <v>0.85471467092230702</v>
      </c>
      <c r="Q51" s="49">
        <v>1</v>
      </c>
      <c r="R51" s="49">
        <f>H51*T51/J51</f>
        <v>0.8531438570242299</v>
      </c>
      <c r="S51" s="49">
        <f>I51*T51/J51</f>
        <v>0.85133024337706009</v>
      </c>
      <c r="T51" s="49">
        <v>1</v>
      </c>
      <c r="U51" s="49">
        <f>K51*W51/M51</f>
        <v>0.46731800858369665</v>
      </c>
      <c r="V51" s="49">
        <f>L51*W51/M51</f>
        <v>0.58606396607142175</v>
      </c>
      <c r="W51" s="49">
        <v>1</v>
      </c>
    </row>
    <row r="52" spans="4:23" x14ac:dyDescent="0.25">
      <c r="D52" s="3" t="s">
        <v>241</v>
      </c>
      <c r="E52" s="39">
        <f>'Paste from cobra outputs'!C123</f>
        <v>877826.13422690006</v>
      </c>
      <c r="F52" s="39">
        <f>'Paste from cobra outputs'!E123</f>
        <v>810166.12734969996</v>
      </c>
      <c r="G52" s="39">
        <f>'Paste from cobra outputs'!H123</f>
        <v>671270.91979259334</v>
      </c>
      <c r="H52" s="39">
        <f>E52</f>
        <v>877826.13422690006</v>
      </c>
      <c r="I52" s="39">
        <f>'Paste from cobra outputs'!D123</f>
        <v>787877.09280289989</v>
      </c>
      <c r="J52" s="39">
        <f>'Paste from cobra outputs'!G123</f>
        <v>820470.70642160007</v>
      </c>
      <c r="K52" s="39">
        <f>E52</f>
        <v>877826.13422690006</v>
      </c>
      <c r="L52" s="39">
        <f>'Paste from cobra outputs'!F123</f>
        <v>939970.06632119988</v>
      </c>
      <c r="M52" s="39">
        <f>'Paste from cobra outputs'!I123</f>
        <v>1338554.2668961999</v>
      </c>
      <c r="O52" s="49">
        <f>E52*Q52/G52</f>
        <v>1.3077076756105082</v>
      </c>
      <c r="P52" s="49">
        <f>F52*Q52/G52</f>
        <v>1.206913786165535</v>
      </c>
      <c r="Q52" s="49">
        <v>1</v>
      </c>
      <c r="R52" s="49">
        <f>H52*T52/J52</f>
        <v>1.0699055156465609</v>
      </c>
      <c r="S52" s="49">
        <f>I52*T52/J52</f>
        <v>0.96027449442911383</v>
      </c>
      <c r="T52" s="49">
        <v>1</v>
      </c>
      <c r="U52" s="49">
        <f>K52*W52/M52</f>
        <v>0.65580167792702004</v>
      </c>
      <c r="V52" s="49">
        <f>L52*W52/M52</f>
        <v>0.70222783608226413</v>
      </c>
      <c r="W52" s="49">
        <v>1</v>
      </c>
    </row>
    <row r="53" spans="4:23" x14ac:dyDescent="0.25">
      <c r="D53" s="3" t="s">
        <v>242</v>
      </c>
      <c r="E53" s="39">
        <f>'Paste from cobra outputs'!C124</f>
        <v>0</v>
      </c>
      <c r="F53" s="39">
        <f>'Paste from cobra outputs'!E124</f>
        <v>0</v>
      </c>
      <c r="G53" s="39">
        <f>'Paste from cobra outputs'!H124</f>
        <v>0</v>
      </c>
      <c r="H53" s="39">
        <f>E53</f>
        <v>0</v>
      </c>
      <c r="I53" s="39">
        <f>'Paste from cobra outputs'!D124</f>
        <v>0</v>
      </c>
      <c r="J53" s="39">
        <f>'Paste from cobra outputs'!G124</f>
        <v>0</v>
      </c>
      <c r="K53" s="39">
        <f>E53</f>
        <v>0</v>
      </c>
      <c r="L53" s="39">
        <f>'Paste from cobra outputs'!F124</f>
        <v>0</v>
      </c>
      <c r="M53" s="39">
        <f>'Paste from cobra outputs'!I124</f>
        <v>0</v>
      </c>
      <c r="O53" s="49" t="e">
        <f>E53*Q53/G53</f>
        <v>#DIV/0!</v>
      </c>
      <c r="P53" s="49" t="e">
        <f>F53*Q53/G53</f>
        <v>#DIV/0!</v>
      </c>
      <c r="Q53" s="49">
        <v>1</v>
      </c>
      <c r="R53" s="49" t="e">
        <f>H53*T53/J53</f>
        <v>#DIV/0!</v>
      </c>
      <c r="S53" s="49" t="e">
        <f>I53*T53/J53</f>
        <v>#DIV/0!</v>
      </c>
      <c r="T53" s="49">
        <v>1</v>
      </c>
      <c r="U53" s="49" t="e">
        <f>K53*W53/M53</f>
        <v>#DIV/0!</v>
      </c>
      <c r="V53" s="49" t="e">
        <f>L53*W53/M53</f>
        <v>#DIV/0!</v>
      </c>
      <c r="W53" s="49">
        <v>1</v>
      </c>
    </row>
    <row r="54" spans="4:23" x14ac:dyDescent="0.25">
      <c r="D54" s="3" t="s">
        <v>243</v>
      </c>
      <c r="E54" s="39">
        <f>'Paste from cobra outputs'!C125</f>
        <v>86093.163006999996</v>
      </c>
      <c r="F54" s="39">
        <f>'Paste from cobra outputs'!E125</f>
        <v>118605.0731365</v>
      </c>
      <c r="G54" s="39">
        <f>'Paste from cobra outputs'!H125</f>
        <v>134106.56513610369</v>
      </c>
      <c r="H54" s="39">
        <f>E54</f>
        <v>86093.163006999996</v>
      </c>
      <c r="I54" s="39">
        <f>'Paste from cobra outputs'!D125</f>
        <v>117059.9094739</v>
      </c>
      <c r="J54" s="39">
        <f>'Paste from cobra outputs'!G125</f>
        <v>141724.92280090001</v>
      </c>
      <c r="K54" s="39">
        <f>E54</f>
        <v>86093.163006999996</v>
      </c>
      <c r="L54" s="39">
        <f>'Paste from cobra outputs'!F125</f>
        <v>136071.79478269999</v>
      </c>
      <c r="M54" s="39">
        <f>'Paste from cobra outputs'!I125</f>
        <v>251201.5220838</v>
      </c>
      <c r="O54" s="49">
        <f>E54*Q54/G54</f>
        <v>0.64197575204185364</v>
      </c>
      <c r="P54" s="49">
        <f>F54*Q54/G54</f>
        <v>0.88440914891920952</v>
      </c>
      <c r="Q54" s="49">
        <v>1</v>
      </c>
      <c r="R54" s="49">
        <f>H54*T54/J54</f>
        <v>0.60746664246165505</v>
      </c>
      <c r="S54" s="49">
        <f>I54*T54/J54</f>
        <v>0.82596558996436886</v>
      </c>
      <c r="T54" s="49">
        <v>1</v>
      </c>
      <c r="U54" s="49">
        <f>K54*W54/M54</f>
        <v>0.34272548308158579</v>
      </c>
      <c r="V54" s="49">
        <f>L54*W54/M54</f>
        <v>0.54168379894333163</v>
      </c>
      <c r="W54" s="49">
        <v>1</v>
      </c>
    </row>
    <row r="55" spans="4:23" x14ac:dyDescent="0.25">
      <c r="D55" s="3" t="s">
        <v>244</v>
      </c>
      <c r="E55" s="39">
        <f>'Paste from cobra outputs'!C126</f>
        <v>126285.6418341</v>
      </c>
      <c r="F55" s="39">
        <f>'Paste from cobra outputs'!E126</f>
        <v>204183.6778798</v>
      </c>
      <c r="G55" s="39">
        <f>'Paste from cobra outputs'!H126</f>
        <v>203459.38581369829</v>
      </c>
      <c r="H55" s="39">
        <f>E55</f>
        <v>126285.6418341</v>
      </c>
      <c r="I55" s="39">
        <f>'Paste from cobra outputs'!D126</f>
        <v>214149.1520183</v>
      </c>
      <c r="J55" s="39">
        <f>'Paste from cobra outputs'!G126</f>
        <v>230032.8298024</v>
      </c>
      <c r="K55" s="39">
        <f>E55</f>
        <v>126285.6418341</v>
      </c>
      <c r="L55" s="39">
        <f>'Paste from cobra outputs'!F126</f>
        <v>238594.11035880001</v>
      </c>
      <c r="M55" s="39">
        <f>'Paste from cobra outputs'!I126</f>
        <v>410697.49852129997</v>
      </c>
      <c r="O55" s="49">
        <f>E55*Q55/G55</f>
        <v>0.62069214123026994</v>
      </c>
      <c r="P55" s="49">
        <f>F55*Q55/G55</f>
        <v>1.003559885247884</v>
      </c>
      <c r="Q55" s="49">
        <v>1</v>
      </c>
      <c r="R55" s="49">
        <f>H55*T55/J55</f>
        <v>0.54898964614129364</v>
      </c>
      <c r="S55" s="49">
        <f>I55*T55/J55</f>
        <v>0.93095038739581559</v>
      </c>
      <c r="T55" s="49">
        <v>1</v>
      </c>
      <c r="U55" s="49">
        <f>K55*W55/M55</f>
        <v>0.30749065258197683</v>
      </c>
      <c r="V55" s="49">
        <f>L55*W55/M55</f>
        <v>0.58094853564447957</v>
      </c>
      <c r="W55" s="49">
        <v>1</v>
      </c>
    </row>
    <row r="56" spans="4:23" x14ac:dyDescent="0.25">
      <c r="D56" s="3" t="s">
        <v>245</v>
      </c>
      <c r="E56" s="39">
        <f>'Paste from cobra outputs'!C127</f>
        <v>0</v>
      </c>
      <c r="F56" s="39">
        <f>'Paste from cobra outputs'!E127</f>
        <v>0</v>
      </c>
      <c r="G56" s="39">
        <f>'Paste from cobra outputs'!H127</f>
        <v>0</v>
      </c>
      <c r="H56" s="39">
        <f>E56</f>
        <v>0</v>
      </c>
      <c r="I56" s="39">
        <f>'Paste from cobra outputs'!D127</f>
        <v>0</v>
      </c>
      <c r="J56" s="39">
        <f>'Paste from cobra outputs'!G127</f>
        <v>0</v>
      </c>
      <c r="K56" s="39">
        <f>E56</f>
        <v>0</v>
      </c>
      <c r="L56" s="39">
        <f>'Paste from cobra outputs'!F127</f>
        <v>0</v>
      </c>
      <c r="M56" s="39">
        <f>'Paste from cobra outputs'!I127</f>
        <v>0</v>
      </c>
      <c r="O56" s="49" t="e">
        <f>E56*Q56/G56</f>
        <v>#DIV/0!</v>
      </c>
      <c r="P56" s="49" t="e">
        <f>F56*Q56/G56</f>
        <v>#DIV/0!</v>
      </c>
      <c r="Q56" s="49">
        <v>1</v>
      </c>
      <c r="R56" s="49" t="e">
        <f>H56*T56/J56</f>
        <v>#DIV/0!</v>
      </c>
      <c r="S56" s="49" t="e">
        <f>I56*T56/J56</f>
        <v>#DIV/0!</v>
      </c>
      <c r="T56" s="49">
        <v>1</v>
      </c>
      <c r="U56" s="49" t="e">
        <f>K56*W56/M56</f>
        <v>#DIV/0!</v>
      </c>
      <c r="V56" s="49" t="e">
        <f>L56*W56/M56</f>
        <v>#DIV/0!</v>
      </c>
      <c r="W56" s="49">
        <v>1</v>
      </c>
    </row>
    <row r="57" spans="4:23" x14ac:dyDescent="0.25">
      <c r="D57" s="3" t="s">
        <v>246</v>
      </c>
      <c r="E57" s="39">
        <f>'Paste from cobra outputs'!C128</f>
        <v>0</v>
      </c>
      <c r="F57" s="39">
        <f>'Paste from cobra outputs'!E128</f>
        <v>0</v>
      </c>
      <c r="G57" s="39">
        <f>'Paste from cobra outputs'!H128</f>
        <v>0</v>
      </c>
      <c r="H57" s="39">
        <f>E57</f>
        <v>0</v>
      </c>
      <c r="I57" s="39">
        <f>'Paste from cobra outputs'!D128</f>
        <v>0</v>
      </c>
      <c r="J57" s="39">
        <f>'Paste from cobra outputs'!G128</f>
        <v>0</v>
      </c>
      <c r="K57" s="39">
        <f>E57</f>
        <v>0</v>
      </c>
      <c r="L57" s="39">
        <f>'Paste from cobra outputs'!F128</f>
        <v>0</v>
      </c>
      <c r="M57" s="39">
        <f>'Paste from cobra outputs'!I128</f>
        <v>0</v>
      </c>
      <c r="O57" s="49" t="e">
        <f>E57*Q57/G57</f>
        <v>#DIV/0!</v>
      </c>
      <c r="P57" s="49" t="e">
        <f>F57*Q57/G57</f>
        <v>#DIV/0!</v>
      </c>
      <c r="Q57" s="49">
        <v>1</v>
      </c>
      <c r="R57" s="49" t="e">
        <f>H57*T57/J57</f>
        <v>#DIV/0!</v>
      </c>
      <c r="S57" s="49" t="e">
        <f>I57*T57/J57</f>
        <v>#DIV/0!</v>
      </c>
      <c r="T57" s="49">
        <v>1</v>
      </c>
      <c r="U57" s="49" t="e">
        <f>K57*W57/M57</f>
        <v>#DIV/0!</v>
      </c>
      <c r="V57" s="49" t="e">
        <f>L57*W57/M57</f>
        <v>#DIV/0!</v>
      </c>
      <c r="W57" s="49">
        <v>1</v>
      </c>
    </row>
    <row r="58" spans="4:23" x14ac:dyDescent="0.25">
      <c r="D58" s="3" t="s">
        <v>247</v>
      </c>
      <c r="E58" s="39">
        <f>'Paste from cobra outputs'!C129</f>
        <v>0</v>
      </c>
      <c r="F58" s="39">
        <f>'Paste from cobra outputs'!E129</f>
        <v>0</v>
      </c>
      <c r="G58" s="39">
        <f>'Paste from cobra outputs'!H129</f>
        <v>0</v>
      </c>
      <c r="H58" s="39">
        <f>E58</f>
        <v>0</v>
      </c>
      <c r="I58" s="39">
        <f>'Paste from cobra outputs'!D129</f>
        <v>0</v>
      </c>
      <c r="J58" s="39">
        <f>'Paste from cobra outputs'!G129</f>
        <v>0</v>
      </c>
      <c r="K58" s="39">
        <f>E58</f>
        <v>0</v>
      </c>
      <c r="L58" s="39">
        <f>'Paste from cobra outputs'!F129</f>
        <v>0</v>
      </c>
      <c r="M58" s="39">
        <f>'Paste from cobra outputs'!I129</f>
        <v>0</v>
      </c>
      <c r="O58" s="49" t="e">
        <f>E58*Q58/G58</f>
        <v>#DIV/0!</v>
      </c>
      <c r="P58" s="49" t="e">
        <f>F58*Q58/G58</f>
        <v>#DIV/0!</v>
      </c>
      <c r="Q58" s="49">
        <v>1</v>
      </c>
      <c r="R58" s="49" t="e">
        <f>H58*T58/J58</f>
        <v>#DIV/0!</v>
      </c>
      <c r="S58" s="49" t="e">
        <f>I58*T58/J58</f>
        <v>#DIV/0!</v>
      </c>
      <c r="T58" s="49">
        <v>1</v>
      </c>
      <c r="U58" s="49" t="e">
        <f>K58*W58/M58</f>
        <v>#DIV/0!</v>
      </c>
      <c r="V58" s="49" t="e">
        <f>L58*W58/M58</f>
        <v>#DIV/0!</v>
      </c>
      <c r="W58" s="49">
        <v>1</v>
      </c>
    </row>
    <row r="59" spans="4:23" x14ac:dyDescent="0.25">
      <c r="D59" s="3" t="s">
        <v>248</v>
      </c>
      <c r="E59" s="39">
        <f>'Paste from cobra outputs'!C130</f>
        <v>0</v>
      </c>
      <c r="F59" s="39">
        <f>'Paste from cobra outputs'!E130</f>
        <v>0</v>
      </c>
      <c r="G59" s="39">
        <f>'Paste from cobra outputs'!H130</f>
        <v>0</v>
      </c>
      <c r="H59" s="39">
        <f>E59</f>
        <v>0</v>
      </c>
      <c r="I59" s="39">
        <f>'Paste from cobra outputs'!D130</f>
        <v>0</v>
      </c>
      <c r="J59" s="39">
        <f>'Paste from cobra outputs'!G130</f>
        <v>0</v>
      </c>
      <c r="K59" s="39">
        <f>E59</f>
        <v>0</v>
      </c>
      <c r="L59" s="39">
        <f>'Paste from cobra outputs'!F130</f>
        <v>0</v>
      </c>
      <c r="M59" s="39">
        <f>'Paste from cobra outputs'!I130</f>
        <v>0</v>
      </c>
      <c r="O59" s="49" t="e">
        <f>E59*Q59/G59</f>
        <v>#DIV/0!</v>
      </c>
      <c r="P59" s="49" t="e">
        <f>F59*Q59/G59</f>
        <v>#DIV/0!</v>
      </c>
      <c r="Q59" s="49">
        <v>1</v>
      </c>
      <c r="R59" s="49" t="e">
        <f>H59*T59/J59</f>
        <v>#DIV/0!</v>
      </c>
      <c r="S59" s="49" t="e">
        <f>I59*T59/J59</f>
        <v>#DIV/0!</v>
      </c>
      <c r="T59" s="49">
        <v>1</v>
      </c>
      <c r="U59" s="49" t="e">
        <f>K59*W59/M59</f>
        <v>#DIV/0!</v>
      </c>
      <c r="V59" s="49" t="e">
        <f>L59*W59/M59</f>
        <v>#DIV/0!</v>
      </c>
      <c r="W59" s="49">
        <v>1</v>
      </c>
    </row>
    <row r="60" spans="4:23" x14ac:dyDescent="0.25">
      <c r="D60" s="3" t="s">
        <v>249</v>
      </c>
      <c r="E60" s="39">
        <f>'Paste from cobra outputs'!C131</f>
        <v>0</v>
      </c>
      <c r="F60" s="39">
        <f>'Paste from cobra outputs'!E131</f>
        <v>0</v>
      </c>
      <c r="G60" s="39">
        <f>'Paste from cobra outputs'!H131</f>
        <v>0</v>
      </c>
      <c r="H60" s="39">
        <f>E60</f>
        <v>0</v>
      </c>
      <c r="I60" s="39">
        <f>'Paste from cobra outputs'!D131</f>
        <v>0</v>
      </c>
      <c r="J60" s="39">
        <f>'Paste from cobra outputs'!G131</f>
        <v>0</v>
      </c>
      <c r="K60" s="39">
        <f>E60</f>
        <v>0</v>
      </c>
      <c r="L60" s="39">
        <f>'Paste from cobra outputs'!F131</f>
        <v>0</v>
      </c>
      <c r="M60" s="39">
        <f>'Paste from cobra outputs'!I131</f>
        <v>0</v>
      </c>
      <c r="O60" s="49" t="e">
        <f>E60*Q60/G60</f>
        <v>#DIV/0!</v>
      </c>
      <c r="P60" s="49" t="e">
        <f>F60*Q60/G60</f>
        <v>#DIV/0!</v>
      </c>
      <c r="Q60" s="49">
        <v>1</v>
      </c>
      <c r="R60" s="49" t="e">
        <f>H60*T60/J60</f>
        <v>#DIV/0!</v>
      </c>
      <c r="S60" s="49" t="e">
        <f>I60*T60/J60</f>
        <v>#DIV/0!</v>
      </c>
      <c r="T60" s="49">
        <v>1</v>
      </c>
      <c r="U60" s="49" t="e">
        <f>K60*W60/M60</f>
        <v>#DIV/0!</v>
      </c>
      <c r="V60" s="49" t="e">
        <f>L60*W60/M60</f>
        <v>#DIV/0!</v>
      </c>
      <c r="W60" s="49">
        <v>1</v>
      </c>
    </row>
    <row r="61" spans="4:23" x14ac:dyDescent="0.25">
      <c r="D61" s="3" t="s">
        <v>250</v>
      </c>
      <c r="E61" s="39">
        <f>'Paste from cobra outputs'!C132</f>
        <v>2838209.2554370002</v>
      </c>
      <c r="F61" s="39">
        <f>'Paste from cobra outputs'!E132</f>
        <v>3311993.4548992999</v>
      </c>
      <c r="G61" s="39">
        <f>'Paste from cobra outputs'!H132</f>
        <v>3908940.9078156049</v>
      </c>
      <c r="H61" s="39">
        <f>E61</f>
        <v>2838209.2554370002</v>
      </c>
      <c r="I61" s="39">
        <f>'Paste from cobra outputs'!D132</f>
        <v>2737247.4477606998</v>
      </c>
      <c r="J61" s="39">
        <f>'Paste from cobra outputs'!G132</f>
        <v>3305135.8622174999</v>
      </c>
      <c r="K61" s="39">
        <f>E61</f>
        <v>2838209.2554370002</v>
      </c>
      <c r="L61" s="39">
        <f>'Paste from cobra outputs'!F132</f>
        <v>3518589.2516196002</v>
      </c>
      <c r="M61" s="39">
        <f>'Paste from cobra outputs'!I132</f>
        <v>6171366.0890636006</v>
      </c>
      <c r="O61" s="49">
        <f>E61*Q61/G61</f>
        <v>0.72608139196021992</v>
      </c>
      <c r="P61" s="49">
        <f>F61*Q61/G61</f>
        <v>0.84728665206405196</v>
      </c>
      <c r="Q61" s="49">
        <v>1</v>
      </c>
      <c r="R61" s="49">
        <f>H61*T61/J61</f>
        <v>0.85872695518567077</v>
      </c>
      <c r="S61" s="49">
        <f>I61*T61/J61</f>
        <v>0.82818000889204313</v>
      </c>
      <c r="T61" s="49">
        <v>1</v>
      </c>
      <c r="U61" s="49">
        <f>K61*W61/M61</f>
        <v>0.45989967447671704</v>
      </c>
      <c r="V61" s="49">
        <f>L61*W61/M61</f>
        <v>0.57014754931731593</v>
      </c>
      <c r="W61" s="49">
        <v>1</v>
      </c>
    </row>
    <row r="62" spans="4:23" x14ac:dyDescent="0.25">
      <c r="D62" s="3" t="s">
        <v>251</v>
      </c>
      <c r="E62" s="39">
        <f>'Paste from cobra outputs'!C133</f>
        <v>17058.915845799998</v>
      </c>
      <c r="F62" s="39">
        <f>'Paste from cobra outputs'!E133</f>
        <v>27138.743390200001</v>
      </c>
      <c r="G62" s="39">
        <f>'Paste from cobra outputs'!H133</f>
        <v>32480.75311559824</v>
      </c>
      <c r="H62" s="39">
        <f>E62</f>
        <v>17058.915845799998</v>
      </c>
      <c r="I62" s="39">
        <f>'Paste from cobra outputs'!D133</f>
        <v>18962.432937999991</v>
      </c>
      <c r="J62" s="39">
        <f>'Paste from cobra outputs'!G133</f>
        <v>24379.279410499999</v>
      </c>
      <c r="K62" s="39">
        <f>E62</f>
        <v>17058.915845799998</v>
      </c>
      <c r="L62" s="39">
        <f>'Paste from cobra outputs'!F133</f>
        <v>25404.650066599999</v>
      </c>
      <c r="M62" s="39">
        <f>'Paste from cobra outputs'!I133</f>
        <v>40689.792150499998</v>
      </c>
      <c r="O62" s="49">
        <f>E62*Q62/G62</f>
        <v>0.52520074842746767</v>
      </c>
      <c r="P62" s="49">
        <f>F62*Q62/G62</f>
        <v>0.83553307072695782</v>
      </c>
      <c r="Q62" s="49">
        <v>1</v>
      </c>
      <c r="R62" s="49">
        <f>H62*T62/J62</f>
        <v>0.69973010926864532</v>
      </c>
      <c r="S62" s="49">
        <f>I62*T62/J62</f>
        <v>0.77780941014331184</v>
      </c>
      <c r="T62" s="49">
        <v>1</v>
      </c>
      <c r="U62" s="49">
        <f>K62*W62/M62</f>
        <v>0.41924313062853474</v>
      </c>
      <c r="V62" s="49">
        <f>L62*W62/M62</f>
        <v>0.62434946761672816</v>
      </c>
      <c r="W62" s="49">
        <v>1</v>
      </c>
    </row>
    <row r="63" spans="4:23" x14ac:dyDescent="0.25">
      <c r="D63" s="3" t="s">
        <v>252</v>
      </c>
      <c r="E63" s="39">
        <f>'Paste from cobra outputs'!C134</f>
        <v>571649.38485419995</v>
      </c>
      <c r="F63" s="39">
        <f>'Paste from cobra outputs'!E134</f>
        <v>732437.58414180006</v>
      </c>
      <c r="G63" s="39">
        <f>'Paste from cobra outputs'!H134</f>
        <v>1154596.97088838</v>
      </c>
      <c r="H63" s="39">
        <f>E63</f>
        <v>571649.38485419995</v>
      </c>
      <c r="I63" s="39">
        <f>'Paste from cobra outputs'!D134</f>
        <v>624290.31661549991</v>
      </c>
      <c r="J63" s="39">
        <f>'Paste from cobra outputs'!G134</f>
        <v>775260.17868460005</v>
      </c>
      <c r="K63" s="39">
        <f>E63</f>
        <v>571649.38485419995</v>
      </c>
      <c r="L63" s="39">
        <f>'Paste from cobra outputs'!F134</f>
        <v>792253.93521680008</v>
      </c>
      <c r="M63" s="39">
        <f>'Paste from cobra outputs'!I134</f>
        <v>1425226.9479912999</v>
      </c>
      <c r="O63" s="49">
        <f>E63*Q63/G63</f>
        <v>0.49510729654379443</v>
      </c>
      <c r="P63" s="49">
        <f>F63*Q63/G63</f>
        <v>0.63436645219867638</v>
      </c>
      <c r="Q63" s="49">
        <v>1</v>
      </c>
      <c r="R63" s="49">
        <f>H63*T63/J63</f>
        <v>0.73736456556317553</v>
      </c>
      <c r="S63" s="49">
        <f>I63*T63/J63</f>
        <v>0.80526555313952297</v>
      </c>
      <c r="T63" s="49">
        <v>1</v>
      </c>
      <c r="U63" s="49">
        <f>K63*W63/M63</f>
        <v>0.40109358419013663</v>
      </c>
      <c r="V63" s="49">
        <f>L63*W63/M63</f>
        <v>0.5558791435521161</v>
      </c>
      <c r="W63" s="49">
        <v>1</v>
      </c>
    </row>
    <row r="64" spans="4:23" x14ac:dyDescent="0.25">
      <c r="D64" s="3" t="s">
        <v>253</v>
      </c>
      <c r="E64" s="39">
        <f>'Paste from cobra outputs'!C135</f>
        <v>466416.300965</v>
      </c>
      <c r="F64" s="39">
        <f>'Paste from cobra outputs'!E135</f>
        <v>548501.53814439999</v>
      </c>
      <c r="G64" s="39">
        <f>'Paste from cobra outputs'!H135</f>
        <v>626076.34482718026</v>
      </c>
      <c r="H64" s="39">
        <f>E64</f>
        <v>466416.300965</v>
      </c>
      <c r="I64" s="39">
        <f>'Paste from cobra outputs'!D135</f>
        <v>473358.43524149997</v>
      </c>
      <c r="J64" s="39">
        <f>'Paste from cobra outputs'!G135</f>
        <v>544377.78268019995</v>
      </c>
      <c r="K64" s="39">
        <f>E64</f>
        <v>466416.300965</v>
      </c>
      <c r="L64" s="39">
        <f>'Paste from cobra outputs'!F135</f>
        <v>598977.01083510008</v>
      </c>
      <c r="M64" s="39">
        <f>'Paste from cobra outputs'!I135</f>
        <v>1026391.3182142</v>
      </c>
      <c r="O64" s="49">
        <f>E64*Q64/G64</f>
        <v>0.74498310760127473</v>
      </c>
      <c r="P64" s="49">
        <f>F64*Q64/G64</f>
        <v>0.8760936947646637</v>
      </c>
      <c r="Q64" s="49">
        <v>1</v>
      </c>
      <c r="R64" s="49">
        <f>H64*T64/J64</f>
        <v>0.85678790686246797</v>
      </c>
      <c r="S64" s="49">
        <f>I64*T64/J64</f>
        <v>0.86954032714369434</v>
      </c>
      <c r="T64" s="49">
        <v>1</v>
      </c>
      <c r="U64" s="49">
        <f>K64*W64/M64</f>
        <v>0.45442346665257211</v>
      </c>
      <c r="V64" s="49">
        <f>L64*W64/M64</f>
        <v>0.58357567937855281</v>
      </c>
      <c r="W64" s="49">
        <v>1</v>
      </c>
    </row>
    <row r="65" spans="4:23" x14ac:dyDescent="0.25">
      <c r="D65" s="3" t="s">
        <v>254</v>
      </c>
      <c r="E65" s="39">
        <f>'Paste from cobra outputs'!C136</f>
        <v>0</v>
      </c>
      <c r="F65" s="39">
        <f>'Paste from cobra outputs'!E136</f>
        <v>0</v>
      </c>
      <c r="G65" s="39">
        <f>'Paste from cobra outputs'!H136</f>
        <v>0</v>
      </c>
      <c r="H65" s="39">
        <f>E65</f>
        <v>0</v>
      </c>
      <c r="I65" s="39">
        <f>'Paste from cobra outputs'!D136</f>
        <v>0</v>
      </c>
      <c r="J65" s="39">
        <f>'Paste from cobra outputs'!G136</f>
        <v>0</v>
      </c>
      <c r="K65" s="39">
        <f>E65</f>
        <v>0</v>
      </c>
      <c r="L65" s="39">
        <f>'Paste from cobra outputs'!F136</f>
        <v>0</v>
      </c>
      <c r="M65" s="39">
        <f>'Paste from cobra outputs'!I136</f>
        <v>0</v>
      </c>
      <c r="O65" s="49" t="e">
        <f>E65*Q65/G65</f>
        <v>#DIV/0!</v>
      </c>
      <c r="P65" s="49" t="e">
        <f>F65*Q65/G65</f>
        <v>#DIV/0!</v>
      </c>
      <c r="Q65" s="49">
        <v>1</v>
      </c>
      <c r="R65" s="49" t="e">
        <f>H65*T65/J65</f>
        <v>#DIV/0!</v>
      </c>
      <c r="S65" s="49" t="e">
        <f>I65*T65/J65</f>
        <v>#DIV/0!</v>
      </c>
      <c r="T65" s="49">
        <v>1</v>
      </c>
      <c r="U65" s="49" t="e">
        <f>K65*W65/M65</f>
        <v>#DIV/0!</v>
      </c>
      <c r="V65" s="49" t="e">
        <f>L65*W65/M65</f>
        <v>#DIV/0!</v>
      </c>
      <c r="W65" s="49">
        <v>1</v>
      </c>
    </row>
    <row r="66" spans="4:23" x14ac:dyDescent="0.25">
      <c r="D66" s="3" t="s">
        <v>255</v>
      </c>
      <c r="E66" s="39">
        <f>'Paste from cobra outputs'!C137</f>
        <v>0</v>
      </c>
      <c r="F66" s="39">
        <f>'Paste from cobra outputs'!E137</f>
        <v>0</v>
      </c>
      <c r="G66" s="39">
        <f>'Paste from cobra outputs'!H137</f>
        <v>0</v>
      </c>
      <c r="H66" s="39">
        <f>E66</f>
        <v>0</v>
      </c>
      <c r="I66" s="39">
        <f>'Paste from cobra outputs'!D137</f>
        <v>0</v>
      </c>
      <c r="J66" s="39">
        <f>'Paste from cobra outputs'!G137</f>
        <v>0</v>
      </c>
      <c r="K66" s="39">
        <f>E66</f>
        <v>0</v>
      </c>
      <c r="L66" s="39">
        <f>'Paste from cobra outputs'!F137</f>
        <v>0</v>
      </c>
      <c r="M66" s="39">
        <f>'Paste from cobra outputs'!I137</f>
        <v>0</v>
      </c>
      <c r="O66" s="49" t="e">
        <f>E66*Q66/G66</f>
        <v>#DIV/0!</v>
      </c>
      <c r="P66" s="49" t="e">
        <f>F66*Q66/G66</f>
        <v>#DIV/0!</v>
      </c>
      <c r="Q66" s="49">
        <v>1</v>
      </c>
      <c r="R66" s="49" t="e">
        <f>H66*T66/J66</f>
        <v>#DIV/0!</v>
      </c>
      <c r="S66" s="49" t="e">
        <f>I66*T66/J66</f>
        <v>#DIV/0!</v>
      </c>
      <c r="T66" s="49">
        <v>1</v>
      </c>
      <c r="U66" s="49" t="e">
        <f>K66*W66/M66</f>
        <v>#DIV/0!</v>
      </c>
      <c r="V66" s="49" t="e">
        <f>L66*W66/M66</f>
        <v>#DIV/0!</v>
      </c>
      <c r="W66" s="49">
        <v>1</v>
      </c>
    </row>
    <row r="67" spans="4:23" x14ac:dyDescent="0.25">
      <c r="D67" s="3" t="s">
        <v>256</v>
      </c>
      <c r="E67" s="39">
        <f>'Paste from cobra outputs'!C138</f>
        <v>0</v>
      </c>
      <c r="F67" s="39">
        <f>'Paste from cobra outputs'!E138</f>
        <v>0</v>
      </c>
      <c r="G67" s="39">
        <f>'Paste from cobra outputs'!H138</f>
        <v>0</v>
      </c>
      <c r="H67" s="39">
        <f>E67</f>
        <v>0</v>
      </c>
      <c r="I67" s="39">
        <f>'Paste from cobra outputs'!D138</f>
        <v>0</v>
      </c>
      <c r="J67" s="39">
        <f>'Paste from cobra outputs'!G138</f>
        <v>0</v>
      </c>
      <c r="K67" s="39">
        <f>E67</f>
        <v>0</v>
      </c>
      <c r="L67" s="39">
        <f>'Paste from cobra outputs'!F138</f>
        <v>0</v>
      </c>
      <c r="M67" s="39">
        <f>'Paste from cobra outputs'!I138</f>
        <v>0</v>
      </c>
      <c r="O67" s="49" t="e">
        <f>E67*Q67/G67</f>
        <v>#DIV/0!</v>
      </c>
      <c r="P67" s="49" t="e">
        <f>F67*Q67/G67</f>
        <v>#DIV/0!</v>
      </c>
      <c r="Q67" s="49">
        <v>1</v>
      </c>
      <c r="R67" s="49" t="e">
        <f>H67*T67/J67</f>
        <v>#DIV/0!</v>
      </c>
      <c r="S67" s="49" t="e">
        <f>I67*T67/J67</f>
        <v>#DIV/0!</v>
      </c>
      <c r="T67" s="49">
        <v>1</v>
      </c>
      <c r="U67" s="49" t="e">
        <f>K67*W67/M67</f>
        <v>#DIV/0!</v>
      </c>
      <c r="V67" s="49" t="e">
        <f>L67*W67/M67</f>
        <v>#DIV/0!</v>
      </c>
      <c r="W67" s="49">
        <v>1</v>
      </c>
    </row>
    <row r="68" spans="4:23" x14ac:dyDescent="0.25">
      <c r="D68" s="3" t="s">
        <v>257</v>
      </c>
      <c r="E68" s="39">
        <f>'Paste from cobra outputs'!C139</f>
        <v>0</v>
      </c>
      <c r="F68" s="39">
        <f>'Paste from cobra outputs'!E139</f>
        <v>0</v>
      </c>
      <c r="G68" s="39">
        <f>'Paste from cobra outputs'!H139</f>
        <v>0</v>
      </c>
      <c r="H68" s="39">
        <f>E68</f>
        <v>0</v>
      </c>
      <c r="I68" s="39">
        <f>'Paste from cobra outputs'!D139</f>
        <v>0</v>
      </c>
      <c r="J68" s="39">
        <f>'Paste from cobra outputs'!G139</f>
        <v>0</v>
      </c>
      <c r="K68" s="39">
        <f>E68</f>
        <v>0</v>
      </c>
      <c r="L68" s="39">
        <f>'Paste from cobra outputs'!F139</f>
        <v>0</v>
      </c>
      <c r="M68" s="39">
        <f>'Paste from cobra outputs'!I139</f>
        <v>0</v>
      </c>
      <c r="O68" s="49" t="e">
        <f>E68*Q68/G68</f>
        <v>#DIV/0!</v>
      </c>
      <c r="P68" s="49" t="e">
        <f>F68*Q68/G68</f>
        <v>#DIV/0!</v>
      </c>
      <c r="Q68" s="49">
        <v>1</v>
      </c>
      <c r="R68" s="49" t="e">
        <f>H68*T68/J68</f>
        <v>#DIV/0!</v>
      </c>
      <c r="S68" s="49" t="e">
        <f>I68*T68/J68</f>
        <v>#DIV/0!</v>
      </c>
      <c r="T68" s="49">
        <v>1</v>
      </c>
      <c r="U68" s="49" t="e">
        <f>K68*W68/M68</f>
        <v>#DIV/0!</v>
      </c>
      <c r="V68" s="49" t="e">
        <f>L68*W68/M68</f>
        <v>#DIV/0!</v>
      </c>
      <c r="W68" s="49">
        <v>1</v>
      </c>
    </row>
    <row r="69" spans="4:23" x14ac:dyDescent="0.25">
      <c r="D69" s="3" t="s">
        <v>258</v>
      </c>
      <c r="E69" s="39">
        <f>'Paste from cobra outputs'!C140</f>
        <v>0</v>
      </c>
      <c r="F69" s="39">
        <f>'Paste from cobra outputs'!E140</f>
        <v>0</v>
      </c>
      <c r="G69" s="39">
        <f>'Paste from cobra outputs'!H140</f>
        <v>0</v>
      </c>
      <c r="H69" s="39">
        <f>E69</f>
        <v>0</v>
      </c>
      <c r="I69" s="39">
        <f>'Paste from cobra outputs'!D140</f>
        <v>0</v>
      </c>
      <c r="J69" s="39">
        <f>'Paste from cobra outputs'!G140</f>
        <v>0</v>
      </c>
      <c r="K69" s="39">
        <f>E69</f>
        <v>0</v>
      </c>
      <c r="L69" s="39">
        <f>'Paste from cobra outputs'!F140</f>
        <v>0</v>
      </c>
      <c r="M69" s="39">
        <f>'Paste from cobra outputs'!I140</f>
        <v>0</v>
      </c>
      <c r="O69" s="49" t="e">
        <f>E69*Q69/G69</f>
        <v>#DIV/0!</v>
      </c>
      <c r="P69" s="49" t="e">
        <f>F69*Q69/G69</f>
        <v>#DIV/0!</v>
      </c>
      <c r="Q69" s="49">
        <v>1</v>
      </c>
      <c r="R69" s="49" t="e">
        <f>H69*T69/J69</f>
        <v>#DIV/0!</v>
      </c>
      <c r="S69" s="49" t="e">
        <f>I69*T69/J69</f>
        <v>#DIV/0!</v>
      </c>
      <c r="T69" s="49">
        <v>1</v>
      </c>
      <c r="U69" s="49" t="e">
        <f>K69*W69/M69</f>
        <v>#DIV/0!</v>
      </c>
      <c r="V69" s="49" t="e">
        <f>L69*W69/M69</f>
        <v>#DIV/0!</v>
      </c>
      <c r="W69" s="49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8"/>
  <sheetViews>
    <sheetView workbookViewId="0">
      <selection activeCell="H27" sqref="H27:H28"/>
    </sheetView>
  </sheetViews>
  <sheetFormatPr defaultRowHeight="15" x14ac:dyDescent="0.25"/>
  <cols>
    <col min="1" max="1" width="13.1406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9" x14ac:dyDescent="0.25">
      <c r="A1" t="s">
        <v>195</v>
      </c>
      <c r="B1" t="s">
        <v>211</v>
      </c>
      <c r="C1" t="s">
        <v>279</v>
      </c>
      <c r="D1" t="s">
        <v>210</v>
      </c>
      <c r="E1" t="s">
        <v>265</v>
      </c>
      <c r="F1" t="s">
        <v>266</v>
      </c>
      <c r="G1" t="s">
        <v>202</v>
      </c>
      <c r="H1" t="s">
        <v>203</v>
      </c>
      <c r="I1" t="s">
        <v>261</v>
      </c>
    </row>
    <row r="2" spans="1:9" x14ac:dyDescent="0.25">
      <c r="A2" t="s">
        <v>183</v>
      </c>
      <c r="B2" t="s">
        <v>212</v>
      </c>
      <c r="C2" t="s">
        <v>278</v>
      </c>
      <c r="D2" t="s">
        <v>209</v>
      </c>
      <c r="E2" t="s">
        <v>267</v>
      </c>
      <c r="F2" t="s">
        <v>268</v>
      </c>
      <c r="G2" t="s">
        <v>206</v>
      </c>
      <c r="H2" t="s">
        <v>205</v>
      </c>
      <c r="I2" t="s">
        <v>262</v>
      </c>
    </row>
    <row r="3" spans="1:9" x14ac:dyDescent="0.25">
      <c r="A3" t="s">
        <v>184</v>
      </c>
      <c r="B3" t="s">
        <v>200</v>
      </c>
      <c r="C3" t="s">
        <v>200</v>
      </c>
      <c r="D3" t="s">
        <v>200</v>
      </c>
      <c r="E3" t="s">
        <v>200</v>
      </c>
      <c r="F3" t="s">
        <v>200</v>
      </c>
      <c r="G3" t="s">
        <v>199</v>
      </c>
      <c r="H3" t="s">
        <v>204</v>
      </c>
      <c r="I3" t="s">
        <v>263</v>
      </c>
    </row>
    <row r="4" spans="1:9" x14ac:dyDescent="0.25">
      <c r="A4" t="s">
        <v>186</v>
      </c>
      <c r="B4" t="s">
        <v>187</v>
      </c>
      <c r="C4" t="s">
        <v>187</v>
      </c>
      <c r="D4" t="s">
        <v>187</v>
      </c>
      <c r="E4" t="s">
        <v>187</v>
      </c>
      <c r="F4" t="s">
        <v>187</v>
      </c>
      <c r="G4" t="s">
        <v>187</v>
      </c>
      <c r="H4" t="s">
        <v>187</v>
      </c>
      <c r="I4" t="s">
        <v>187</v>
      </c>
    </row>
    <row r="5" spans="1:9" x14ac:dyDescent="0.25">
      <c r="A5" t="s">
        <v>158</v>
      </c>
      <c r="B5" t="s">
        <v>200</v>
      </c>
      <c r="C5" t="s">
        <v>200</v>
      </c>
      <c r="D5" t="s">
        <v>200</v>
      </c>
      <c r="E5" t="s">
        <v>200</v>
      </c>
      <c r="F5" t="s">
        <v>200</v>
      </c>
      <c r="G5" t="s">
        <v>200</v>
      </c>
      <c r="H5" t="s">
        <v>200</v>
      </c>
      <c r="I5" t="s">
        <v>200</v>
      </c>
    </row>
    <row r="6" spans="1:9" x14ac:dyDescent="0.25">
      <c r="A6" t="s">
        <v>188</v>
      </c>
      <c r="B6" t="s">
        <v>201</v>
      </c>
      <c r="C6" t="s">
        <v>201</v>
      </c>
      <c r="D6" t="s">
        <v>201</v>
      </c>
      <c r="E6" t="s">
        <v>201</v>
      </c>
      <c r="F6" t="s">
        <v>201</v>
      </c>
      <c r="G6" t="s">
        <v>201</v>
      </c>
      <c r="H6" t="s">
        <v>201</v>
      </c>
      <c r="I6" t="s">
        <v>201</v>
      </c>
    </row>
    <row r="7" spans="1:9" x14ac:dyDescent="0.25">
      <c r="A7" t="s">
        <v>87</v>
      </c>
      <c r="B7" t="s">
        <v>173</v>
      </c>
      <c r="C7" t="s">
        <v>173</v>
      </c>
      <c r="D7" t="s">
        <v>160</v>
      </c>
      <c r="E7" t="s">
        <v>159</v>
      </c>
      <c r="F7" t="s">
        <v>161</v>
      </c>
      <c r="G7" t="s">
        <v>160</v>
      </c>
      <c r="H7" t="s">
        <v>161</v>
      </c>
      <c r="I7" t="s">
        <v>159</v>
      </c>
    </row>
    <row r="8" spans="1:9" x14ac:dyDescent="0.25">
      <c r="A8" t="s">
        <v>192</v>
      </c>
      <c r="B8" t="s">
        <v>200</v>
      </c>
      <c r="C8" t="s">
        <v>200</v>
      </c>
      <c r="D8" t="s">
        <v>200</v>
      </c>
      <c r="E8" t="s">
        <v>200</v>
      </c>
      <c r="F8" t="s">
        <v>200</v>
      </c>
      <c r="G8" t="s">
        <v>200</v>
      </c>
      <c r="H8" t="s">
        <v>200</v>
      </c>
      <c r="I8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9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4" width="53.42578125" bestFit="1" customWidth="1"/>
    <col min="5" max="5" width="23.140625" bestFit="1" customWidth="1"/>
  </cols>
  <sheetData>
    <row r="1" spans="1:4" x14ac:dyDescent="0.25">
      <c r="A1" t="s">
        <v>195</v>
      </c>
      <c r="B1" t="s">
        <v>198</v>
      </c>
      <c r="C1" t="s">
        <v>208</v>
      </c>
      <c r="D1" t="s">
        <v>207</v>
      </c>
    </row>
    <row r="2" spans="1:4" x14ac:dyDescent="0.25">
      <c r="A2" t="s">
        <v>183</v>
      </c>
      <c r="B2" t="s">
        <v>194</v>
      </c>
      <c r="C2" t="s">
        <v>196</v>
      </c>
      <c r="D2" t="s">
        <v>276</v>
      </c>
    </row>
    <row r="3" spans="1:4" x14ac:dyDescent="0.25">
      <c r="A3" t="s">
        <v>184</v>
      </c>
      <c r="B3" t="s">
        <v>185</v>
      </c>
      <c r="C3" t="s">
        <v>185</v>
      </c>
      <c r="D3" t="s">
        <v>185</v>
      </c>
    </row>
    <row r="4" spans="1:4" x14ac:dyDescent="0.25">
      <c r="A4" t="s">
        <v>186</v>
      </c>
      <c r="B4" t="s">
        <v>187</v>
      </c>
      <c r="C4" t="s">
        <v>187</v>
      </c>
      <c r="D4" t="s">
        <v>187</v>
      </c>
    </row>
    <row r="5" spans="1:4" x14ac:dyDescent="0.25">
      <c r="A5" t="s">
        <v>158</v>
      </c>
      <c r="B5" t="s">
        <v>107</v>
      </c>
      <c r="C5" t="s">
        <v>107</v>
      </c>
      <c r="D5" t="s">
        <v>107</v>
      </c>
    </row>
    <row r="6" spans="1:4" x14ac:dyDescent="0.25">
      <c r="A6" t="s">
        <v>188</v>
      </c>
      <c r="B6" t="s">
        <v>189</v>
      </c>
      <c r="C6" t="s">
        <v>189</v>
      </c>
      <c r="D6" t="s">
        <v>189</v>
      </c>
    </row>
    <row r="7" spans="1:4" x14ac:dyDescent="0.25">
      <c r="A7" t="s">
        <v>87</v>
      </c>
      <c r="B7" t="s">
        <v>160</v>
      </c>
      <c r="C7" t="s">
        <v>161</v>
      </c>
      <c r="D7" t="s">
        <v>159</v>
      </c>
    </row>
    <row r="8" spans="1:4" x14ac:dyDescent="0.25">
      <c r="A8" t="s">
        <v>190</v>
      </c>
      <c r="B8" t="s">
        <v>191</v>
      </c>
      <c r="C8" t="s">
        <v>197</v>
      </c>
      <c r="D8" t="s">
        <v>277</v>
      </c>
    </row>
    <row r="9" spans="1:4" x14ac:dyDescent="0.25">
      <c r="A9" t="s">
        <v>192</v>
      </c>
      <c r="B9" t="s">
        <v>193</v>
      </c>
      <c r="C9" t="s">
        <v>193</v>
      </c>
      <c r="D9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U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" sqref="G4"/>
    </sheetView>
  </sheetViews>
  <sheetFormatPr defaultColWidth="17.85546875" defaultRowHeight="15" x14ac:dyDescent="0.25"/>
  <cols>
    <col min="1" max="1" width="13.42578125" customWidth="1"/>
    <col min="2" max="2" width="11.85546875" customWidth="1"/>
  </cols>
  <sheetData>
    <row r="1" spans="1:21" s="23" customFormat="1" ht="55.5" customHeight="1" x14ac:dyDescent="0.25">
      <c r="A1" s="26" t="s">
        <v>104</v>
      </c>
      <c r="B1" s="26" t="s">
        <v>179</v>
      </c>
      <c r="C1" s="26" t="s">
        <v>109</v>
      </c>
      <c r="D1" s="26" t="s">
        <v>113</v>
      </c>
      <c r="E1" s="26" t="s">
        <v>112</v>
      </c>
      <c r="F1" s="26" t="s">
        <v>111</v>
      </c>
      <c r="G1" s="26" t="s">
        <v>117</v>
      </c>
      <c r="H1" s="26" t="s">
        <v>114</v>
      </c>
      <c r="I1" s="26" t="s">
        <v>115</v>
      </c>
      <c r="J1" s="26" t="s">
        <v>116</v>
      </c>
      <c r="K1" s="26" t="s">
        <v>118</v>
      </c>
      <c r="L1" s="26" t="s">
        <v>119</v>
      </c>
      <c r="M1" s="26" t="s">
        <v>121</v>
      </c>
      <c r="N1" s="26" t="s">
        <v>120</v>
      </c>
      <c r="O1" s="26" t="s">
        <v>182</v>
      </c>
      <c r="P1" s="26" t="s">
        <v>124</v>
      </c>
      <c r="Q1" s="26" t="s">
        <v>123</v>
      </c>
      <c r="R1" s="26" t="s">
        <v>122</v>
      </c>
      <c r="S1" s="26" t="s">
        <v>105</v>
      </c>
      <c r="T1" s="26" t="s">
        <v>106</v>
      </c>
      <c r="U1" s="26" t="s">
        <v>110</v>
      </c>
    </row>
    <row r="2" spans="1:21" x14ac:dyDescent="0.25">
      <c r="A2" s="21">
        <v>207</v>
      </c>
      <c r="B2" s="21">
        <v>4</v>
      </c>
      <c r="C2" s="25">
        <f>SUM(D2:T2)</f>
        <v>333000000</v>
      </c>
      <c r="D2" s="25">
        <v>200000000</v>
      </c>
      <c r="E2" s="25">
        <v>0</v>
      </c>
      <c r="F2" s="25">
        <v>50000000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25000000</v>
      </c>
      <c r="N2" s="25">
        <v>25000000</v>
      </c>
      <c r="O2" s="25">
        <v>33000000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</row>
    <row r="3" spans="1:21" x14ac:dyDescent="0.25">
      <c r="A3" s="21">
        <v>1101</v>
      </c>
      <c r="B3" s="21">
        <v>4</v>
      </c>
      <c r="C3" s="25">
        <f>SUM(D3:T3)</f>
        <v>1523000000</v>
      </c>
      <c r="D3" s="25">
        <v>0</v>
      </c>
      <c r="E3" s="25">
        <v>0</v>
      </c>
      <c r="F3" s="25">
        <v>0</v>
      </c>
      <c r="G3" s="25">
        <v>700000000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365000000</v>
      </c>
      <c r="P3" s="25">
        <v>0</v>
      </c>
      <c r="Q3" s="25">
        <v>0</v>
      </c>
      <c r="R3" s="25">
        <v>458000000</v>
      </c>
      <c r="S3" s="25">
        <v>0</v>
      </c>
      <c r="T3" s="25">
        <v>0</v>
      </c>
      <c r="U3" s="25">
        <v>15000000</v>
      </c>
    </row>
    <row r="4" spans="1:21" x14ac:dyDescent="0.25">
      <c r="A4" s="21">
        <v>3</v>
      </c>
      <c r="B4" s="21">
        <v>7</v>
      </c>
      <c r="C4" s="25">
        <f t="shared" ref="C4:C6" si="0">SUM(D4:T4)</f>
        <v>3400000</v>
      </c>
      <c r="D4" s="25">
        <v>200000</v>
      </c>
      <c r="E4" s="25">
        <v>200000</v>
      </c>
      <c r="F4" s="25">
        <v>200000</v>
      </c>
      <c r="G4" s="25">
        <v>200000</v>
      </c>
      <c r="H4" s="25">
        <v>200000</v>
      </c>
      <c r="I4" s="25">
        <v>200000</v>
      </c>
      <c r="J4" s="25">
        <v>200000</v>
      </c>
      <c r="K4" s="25">
        <v>200000</v>
      </c>
      <c r="L4" s="25">
        <v>200000</v>
      </c>
      <c r="M4" s="25">
        <v>200000</v>
      </c>
      <c r="N4" s="25">
        <v>200000</v>
      </c>
      <c r="O4" s="25">
        <v>200000</v>
      </c>
      <c r="P4" s="25">
        <v>200000</v>
      </c>
      <c r="Q4" s="25">
        <v>200000</v>
      </c>
      <c r="R4" s="25">
        <v>200000</v>
      </c>
      <c r="S4" s="25">
        <v>200000</v>
      </c>
      <c r="T4" s="25">
        <v>200000</v>
      </c>
      <c r="U4" s="25">
        <v>200000</v>
      </c>
    </row>
    <row r="5" spans="1:21" x14ac:dyDescent="0.25">
      <c r="A5" s="21">
        <v>4</v>
      </c>
      <c r="B5" s="21">
        <v>1</v>
      </c>
      <c r="C5" s="25">
        <f t="shared" si="0"/>
        <v>3400000</v>
      </c>
      <c r="D5" s="25">
        <v>200000</v>
      </c>
      <c r="E5" s="25">
        <v>200000</v>
      </c>
      <c r="F5" s="25">
        <v>200000</v>
      </c>
      <c r="G5" s="25">
        <v>200000</v>
      </c>
      <c r="H5" s="25">
        <v>200000</v>
      </c>
      <c r="I5" s="25">
        <v>200000</v>
      </c>
      <c r="J5" s="25">
        <v>200000</v>
      </c>
      <c r="K5" s="25">
        <v>200000</v>
      </c>
      <c r="L5" s="25">
        <v>200000</v>
      </c>
      <c r="M5" s="25">
        <v>200000</v>
      </c>
      <c r="N5" s="25">
        <v>200000</v>
      </c>
      <c r="O5" s="25">
        <v>200000</v>
      </c>
      <c r="P5" s="25">
        <v>200000</v>
      </c>
      <c r="Q5" s="25">
        <v>200000</v>
      </c>
      <c r="R5" s="25">
        <v>200000</v>
      </c>
      <c r="S5" s="25">
        <v>200000</v>
      </c>
      <c r="T5" s="25">
        <v>200000</v>
      </c>
      <c r="U5" s="25">
        <v>200000</v>
      </c>
    </row>
    <row r="6" spans="1:21" x14ac:dyDescent="0.25">
      <c r="A6" s="21">
        <v>4</v>
      </c>
      <c r="B6" s="21">
        <v>2</v>
      </c>
      <c r="C6" s="25">
        <f t="shared" si="0"/>
        <v>3400000</v>
      </c>
      <c r="D6" s="25">
        <v>200000</v>
      </c>
      <c r="E6" s="25">
        <v>200000</v>
      </c>
      <c r="F6" s="25">
        <v>200000</v>
      </c>
      <c r="G6" s="25">
        <v>200000</v>
      </c>
      <c r="H6" s="25">
        <v>200000</v>
      </c>
      <c r="I6" s="25">
        <v>200000</v>
      </c>
      <c r="J6" s="25">
        <v>200000</v>
      </c>
      <c r="K6" s="25">
        <v>200000</v>
      </c>
      <c r="L6" s="25">
        <v>200000</v>
      </c>
      <c r="M6" s="25">
        <v>200000</v>
      </c>
      <c r="N6" s="25">
        <v>200000</v>
      </c>
      <c r="O6" s="25">
        <v>200000</v>
      </c>
      <c r="P6" s="25">
        <v>200000</v>
      </c>
      <c r="Q6" s="25">
        <v>200000</v>
      </c>
      <c r="R6" s="25">
        <v>200000</v>
      </c>
      <c r="S6" s="25">
        <v>200000</v>
      </c>
      <c r="T6" s="25">
        <v>200000</v>
      </c>
      <c r="U6" s="25">
        <v>200000</v>
      </c>
    </row>
    <row r="25" spans="4:14" x14ac:dyDescent="0.25">
      <c r="D25" s="22"/>
      <c r="E25" s="22"/>
      <c r="L25" s="22"/>
      <c r="M25" s="22"/>
      <c r="N25" s="22"/>
    </row>
  </sheetData>
  <pageMargins left="0.7" right="0.7" top="0.75" bottom="0.75" header="0.3" footer="0.3"/>
  <ignoredErrors>
    <ignoredError sqref="C2 C4:C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18"/>
  <sheetViews>
    <sheetView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6" t="s">
        <v>108</v>
      </c>
      <c r="B1" s="26" t="s">
        <v>180</v>
      </c>
      <c r="C1" s="24"/>
      <c r="D1" s="24"/>
      <c r="E1" s="24"/>
      <c r="F1" s="24"/>
    </row>
    <row r="2" spans="1:6" x14ac:dyDescent="0.25">
      <c r="A2" s="24" t="s">
        <v>113</v>
      </c>
      <c r="B2" s="24">
        <v>20</v>
      </c>
      <c r="C2" s="24"/>
      <c r="D2" s="24"/>
      <c r="E2" s="24"/>
      <c r="F2" s="24"/>
    </row>
    <row r="3" spans="1:6" x14ac:dyDescent="0.25">
      <c r="A3" s="24" t="s">
        <v>112</v>
      </c>
      <c r="B3" s="24">
        <v>20</v>
      </c>
      <c r="C3" s="24"/>
      <c r="D3" s="24"/>
      <c r="E3" s="24"/>
      <c r="F3" s="24"/>
    </row>
    <row r="4" spans="1:6" x14ac:dyDescent="0.25">
      <c r="A4" s="24" t="s">
        <v>111</v>
      </c>
      <c r="B4" s="24">
        <v>20</v>
      </c>
      <c r="C4" s="24"/>
      <c r="D4" s="24"/>
      <c r="E4" s="24"/>
      <c r="F4" s="24"/>
    </row>
    <row r="5" spans="1:6" x14ac:dyDescent="0.25">
      <c r="A5" s="24" t="s">
        <v>117</v>
      </c>
      <c r="B5" s="24">
        <v>80</v>
      </c>
      <c r="C5" s="24"/>
      <c r="D5" s="24"/>
      <c r="E5" s="24"/>
      <c r="F5" s="24"/>
    </row>
    <row r="6" spans="1:6" x14ac:dyDescent="0.25">
      <c r="A6" s="24" t="s">
        <v>114</v>
      </c>
      <c r="B6" s="24">
        <v>125</v>
      </c>
      <c r="C6" s="24"/>
      <c r="D6" s="24"/>
      <c r="E6" s="24"/>
      <c r="F6" s="24"/>
    </row>
    <row r="7" spans="1:6" x14ac:dyDescent="0.25">
      <c r="A7" s="24" t="s">
        <v>115</v>
      </c>
      <c r="B7" s="24">
        <v>70</v>
      </c>
      <c r="C7" s="24"/>
      <c r="D7" s="24"/>
      <c r="E7" s="24"/>
      <c r="F7" s="24"/>
    </row>
    <row r="8" spans="1:6" x14ac:dyDescent="0.25">
      <c r="A8" s="24" t="s">
        <v>116</v>
      </c>
      <c r="B8" s="24">
        <v>125</v>
      </c>
      <c r="C8" s="24"/>
      <c r="D8" s="24"/>
      <c r="E8" s="24"/>
      <c r="F8" s="24"/>
    </row>
    <row r="9" spans="1:6" x14ac:dyDescent="0.25">
      <c r="A9" s="24" t="s">
        <v>118</v>
      </c>
      <c r="B9" s="24">
        <v>70</v>
      </c>
      <c r="C9" s="24"/>
      <c r="D9" s="24"/>
      <c r="E9" s="24"/>
      <c r="F9" s="24"/>
    </row>
    <row r="10" spans="1:6" x14ac:dyDescent="0.25">
      <c r="A10" t="s">
        <v>119</v>
      </c>
      <c r="B10">
        <v>70</v>
      </c>
    </row>
    <row r="11" spans="1:6" x14ac:dyDescent="0.25">
      <c r="A11" t="s">
        <v>121</v>
      </c>
      <c r="B11">
        <v>20</v>
      </c>
    </row>
    <row r="12" spans="1:6" x14ac:dyDescent="0.25">
      <c r="A12" t="s">
        <v>120</v>
      </c>
      <c r="B12">
        <v>20</v>
      </c>
    </row>
    <row r="13" spans="1:6" x14ac:dyDescent="0.25">
      <c r="A13" t="s">
        <v>182</v>
      </c>
      <c r="B13">
        <v>0</v>
      </c>
    </row>
    <row r="14" spans="1:6" x14ac:dyDescent="0.25">
      <c r="A14" t="s">
        <v>124</v>
      </c>
      <c r="B14">
        <v>25</v>
      </c>
    </row>
    <row r="15" spans="1:6" x14ac:dyDescent="0.25">
      <c r="A15" t="s">
        <v>123</v>
      </c>
      <c r="B15">
        <v>40</v>
      </c>
    </row>
    <row r="16" spans="1:6" x14ac:dyDescent="0.25">
      <c r="A16" t="s">
        <v>122</v>
      </c>
      <c r="B16">
        <v>25</v>
      </c>
    </row>
    <row r="17" spans="1:2" x14ac:dyDescent="0.25">
      <c r="A17" t="s">
        <v>105</v>
      </c>
      <c r="B17">
        <v>14</v>
      </c>
    </row>
    <row r="18" spans="1:2" x14ac:dyDescent="0.25">
      <c r="A18" t="s">
        <v>106</v>
      </c>
      <c r="B18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59"/>
  <sheetViews>
    <sheetView zoomScale="80" zoomScaleNormal="80" workbookViewId="0">
      <pane ySplit="1" topLeftCell="A2" activePane="bottomLeft" state="frozen"/>
      <selection activeCell="A3" sqref="A3"/>
      <selection pane="bottomLeft" activeCell="B17" sqref="B17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6" t="s">
        <v>138</v>
      </c>
      <c r="B1" s="26" t="s">
        <v>139</v>
      </c>
      <c r="C1" s="26" t="s">
        <v>140</v>
      </c>
      <c r="D1" s="26" t="s">
        <v>173</v>
      </c>
      <c r="E1" s="26" t="s">
        <v>160</v>
      </c>
      <c r="F1" s="26" t="s">
        <v>159</v>
      </c>
      <c r="G1" s="26" t="s">
        <v>161</v>
      </c>
    </row>
    <row r="2" spans="1:7" x14ac:dyDescent="0.25">
      <c r="A2" s="1" t="s">
        <v>145</v>
      </c>
      <c r="B2" s="2" t="s">
        <v>0</v>
      </c>
      <c r="C2" s="3"/>
      <c r="D2" s="13">
        <f>'valuations-input'!C$7</f>
        <v>12.71</v>
      </c>
      <c r="E2" s="13">
        <f>'valuations-input'!D$7</f>
        <v>17.899999999999999</v>
      </c>
      <c r="F2" s="13">
        <f>'valuations-input'!E$7</f>
        <v>12.1</v>
      </c>
      <c r="G2" s="13">
        <f>'valuations-input'!F$7</f>
        <v>17.5</v>
      </c>
    </row>
    <row r="3" spans="1:7" x14ac:dyDescent="0.25">
      <c r="A3" s="1" t="s">
        <v>145</v>
      </c>
      <c r="B3" s="2" t="s">
        <v>5</v>
      </c>
      <c r="C3" s="3"/>
      <c r="D3" s="13">
        <f>'valuations-input'!C$7</f>
        <v>12.71</v>
      </c>
      <c r="E3" s="13">
        <f>'valuations-input'!D$7</f>
        <v>17.899999999999999</v>
      </c>
      <c r="F3" s="13">
        <f>'valuations-input'!E$7</f>
        <v>12.1</v>
      </c>
      <c r="G3" s="13">
        <f>'valuations-input'!F$7</f>
        <v>17.5</v>
      </c>
    </row>
    <row r="4" spans="1:7" x14ac:dyDescent="0.25">
      <c r="A4" s="1" t="s">
        <v>146</v>
      </c>
      <c r="B4" s="2" t="s">
        <v>0</v>
      </c>
      <c r="D4" s="13">
        <f>'valuations-input'!C$7</f>
        <v>12.71</v>
      </c>
      <c r="E4" s="13">
        <f>'valuations-input'!D$7</f>
        <v>17.899999999999999</v>
      </c>
      <c r="F4" s="13">
        <f>'valuations-input'!E$7</f>
        <v>12.1</v>
      </c>
      <c r="G4" s="13">
        <f>'valuations-input'!F$7</f>
        <v>17.5</v>
      </c>
    </row>
    <row r="5" spans="1:7" x14ac:dyDescent="0.25">
      <c r="A5" s="1" t="s">
        <v>146</v>
      </c>
      <c r="B5" s="2" t="s">
        <v>5</v>
      </c>
      <c r="C5" s="3"/>
      <c r="D5" s="13">
        <f>'valuations-input'!C$7</f>
        <v>12.71</v>
      </c>
      <c r="E5" s="13">
        <f>'valuations-input'!D$7</f>
        <v>17.899999999999999</v>
      </c>
      <c r="F5" s="13">
        <f>'valuations-input'!E$7</f>
        <v>12.1</v>
      </c>
      <c r="G5" s="13">
        <f>'valuations-input'!F$7</f>
        <v>17.5</v>
      </c>
    </row>
    <row r="6" spans="1:7" x14ac:dyDescent="0.25">
      <c r="A6" s="1" t="s">
        <v>147</v>
      </c>
      <c r="B6" s="2" t="s">
        <v>12</v>
      </c>
      <c r="C6" s="3" t="s">
        <v>13</v>
      </c>
      <c r="D6" s="13">
        <f>-'valuations-input'!C$8</f>
        <v>-31.18</v>
      </c>
      <c r="E6" s="13">
        <f>-'valuations-input'!D$8</f>
        <v>-43.8</v>
      </c>
      <c r="F6" s="13">
        <f>-'valuations-input'!E$8</f>
        <v>-29.6</v>
      </c>
      <c r="G6" s="13">
        <f>-'valuations-input'!F$8</f>
        <v>-43</v>
      </c>
    </row>
    <row r="7" spans="1:7" x14ac:dyDescent="0.25">
      <c r="A7" s="1" t="s">
        <v>147</v>
      </c>
      <c r="B7" s="2" t="s">
        <v>12</v>
      </c>
      <c r="C7" s="3" t="s">
        <v>14</v>
      </c>
      <c r="D7" s="13">
        <f>-'valuations-input'!$C$4</f>
        <v>-1.5</v>
      </c>
      <c r="E7" s="13">
        <f>-'valuations-input'!$C$4</f>
        <v>-1.5</v>
      </c>
      <c r="F7" s="13">
        <f>-'valuations-input'!$C$4</f>
        <v>-1.5</v>
      </c>
      <c r="G7" s="13">
        <f>-'valuations-input'!$C$4</f>
        <v>-1.5</v>
      </c>
    </row>
    <row r="8" spans="1:7" x14ac:dyDescent="0.25">
      <c r="A8" s="1" t="s">
        <v>147</v>
      </c>
      <c r="B8" s="2" t="s">
        <v>12</v>
      </c>
      <c r="C8" s="3" t="s">
        <v>15</v>
      </c>
      <c r="D8" s="13">
        <f>-'valuations-input'!$C$4</f>
        <v>-1.5</v>
      </c>
      <c r="E8" s="13">
        <f>-'valuations-input'!$C$4</f>
        <v>-1.5</v>
      </c>
      <c r="F8" s="13">
        <f>-'valuations-input'!$C$4</f>
        <v>-1.5</v>
      </c>
      <c r="G8" s="13">
        <f>-'valuations-input'!$C$4</f>
        <v>-1.5</v>
      </c>
    </row>
    <row r="9" spans="1:7" x14ac:dyDescent="0.25">
      <c r="A9" s="1" t="s">
        <v>147</v>
      </c>
      <c r="B9" s="2" t="s">
        <v>12</v>
      </c>
      <c r="C9" s="3" t="s">
        <v>16</v>
      </c>
      <c r="D9" s="13">
        <f>-'valuations-input'!$C$4</f>
        <v>-1.5</v>
      </c>
      <c r="E9" s="13">
        <f>-'valuations-input'!$C$4</f>
        <v>-1.5</v>
      </c>
      <c r="F9" s="13">
        <f>-'valuations-input'!$C$4</f>
        <v>-1.5</v>
      </c>
      <c r="G9" s="13">
        <f>-'valuations-input'!$C$4</f>
        <v>-1.5</v>
      </c>
    </row>
    <row r="10" spans="1:7" x14ac:dyDescent="0.25">
      <c r="A10" s="1" t="s">
        <v>147</v>
      </c>
      <c r="B10" s="2" t="s">
        <v>12</v>
      </c>
      <c r="C10" s="3" t="s">
        <v>17</v>
      </c>
      <c r="D10" s="13">
        <f>-'valuations-input'!C$7</f>
        <v>-12.71</v>
      </c>
      <c r="E10" s="13">
        <f>-'valuations-input'!D$7</f>
        <v>-17.899999999999999</v>
      </c>
      <c r="F10" s="13">
        <f>-'valuations-input'!E$7</f>
        <v>-12.1</v>
      </c>
      <c r="G10" s="13">
        <f>-'valuations-input'!F$7</f>
        <v>-17.5</v>
      </c>
    </row>
    <row r="11" spans="1:7" x14ac:dyDescent="0.25">
      <c r="A11" s="1" t="s">
        <v>147</v>
      </c>
      <c r="B11" s="2" t="s">
        <v>12</v>
      </c>
      <c r="C11" s="3" t="s">
        <v>18</v>
      </c>
      <c r="D11" s="13">
        <f>-'valuations-input'!C$7</f>
        <v>-12.71</v>
      </c>
      <c r="E11" s="13">
        <f>-'valuations-input'!D$7</f>
        <v>-17.899999999999999</v>
      </c>
      <c r="F11" s="13">
        <f>-'valuations-input'!E$7</f>
        <v>-12.1</v>
      </c>
      <c r="G11" s="13">
        <f>-'valuations-input'!F$7</f>
        <v>-17.5</v>
      </c>
    </row>
    <row r="12" spans="1:7" x14ac:dyDescent="0.25">
      <c r="A12" s="1" t="s">
        <v>147</v>
      </c>
      <c r="B12" s="2" t="s">
        <v>148</v>
      </c>
      <c r="C12" s="3" t="s">
        <v>6</v>
      </c>
      <c r="D12" s="13">
        <f>'valuations-input'!$C$4</f>
        <v>1.5</v>
      </c>
      <c r="E12" s="13">
        <f>'valuations-input'!$C$4</f>
        <v>1.5</v>
      </c>
      <c r="F12" s="13">
        <f>'valuations-input'!$C$4</f>
        <v>1.5</v>
      </c>
      <c r="G12" s="13">
        <f>'valuations-input'!$C$4</f>
        <v>1.5</v>
      </c>
    </row>
    <row r="13" spans="1:7" x14ac:dyDescent="0.25">
      <c r="A13" s="1" t="s">
        <v>147</v>
      </c>
      <c r="B13" s="2" t="s">
        <v>148</v>
      </c>
      <c r="C13" s="3" t="s">
        <v>7</v>
      </c>
      <c r="D13" s="13">
        <f>'valuations-input'!$C$4</f>
        <v>1.5</v>
      </c>
      <c r="E13" s="13">
        <f>'valuations-input'!$C$4</f>
        <v>1.5</v>
      </c>
      <c r="F13" s="13">
        <f>'valuations-input'!$C$4</f>
        <v>1.5</v>
      </c>
      <c r="G13" s="13">
        <f>'valuations-input'!$C$4</f>
        <v>1.5</v>
      </c>
    </row>
    <row r="14" spans="1:7" x14ac:dyDescent="0.25">
      <c r="A14" s="1" t="s">
        <v>147</v>
      </c>
      <c r="B14" s="2" t="s">
        <v>148</v>
      </c>
      <c r="C14" s="3" t="s">
        <v>8</v>
      </c>
      <c r="D14" s="13">
        <f>'valuations-input'!$C$4</f>
        <v>1.5</v>
      </c>
      <c r="E14" s="13">
        <f>'valuations-input'!$C$4</f>
        <v>1.5</v>
      </c>
      <c r="F14" s="13">
        <f>'valuations-input'!$C$4</f>
        <v>1.5</v>
      </c>
      <c r="G14" s="13">
        <f>'valuations-input'!$C$4</f>
        <v>1.5</v>
      </c>
    </row>
    <row r="15" spans="1:7" x14ac:dyDescent="0.25">
      <c r="A15" s="1" t="s">
        <v>154</v>
      </c>
      <c r="B15" s="2" t="s">
        <v>149</v>
      </c>
      <c r="C15" s="3" t="s">
        <v>10</v>
      </c>
      <c r="D15" s="13">
        <f>-'valuations-input'!C$9</f>
        <v>-10.17</v>
      </c>
      <c r="E15" s="13">
        <f>-'valuations-input'!D$9</f>
        <v>-14.3</v>
      </c>
      <c r="F15" s="13">
        <f>-'valuations-input'!E$9</f>
        <v>-9.6999999999999993</v>
      </c>
      <c r="G15" s="13">
        <f>-'valuations-input'!F$9</f>
        <v>-14</v>
      </c>
    </row>
    <row r="16" spans="1:7" x14ac:dyDescent="0.25">
      <c r="A16" s="1" t="s">
        <v>154</v>
      </c>
      <c r="B16" s="2" t="s">
        <v>149</v>
      </c>
      <c r="C16" s="3" t="s">
        <v>11</v>
      </c>
      <c r="D16" s="13">
        <f>-'valuations-input'!C$10</f>
        <v>-46.77</v>
      </c>
      <c r="E16" s="13">
        <f>-'valuations-input'!D$10</f>
        <v>-65.7</v>
      </c>
      <c r="F16" s="13">
        <f>-'valuations-input'!E$10</f>
        <v>-44.5</v>
      </c>
      <c r="G16" s="13">
        <f>-'valuations-input'!F$10</f>
        <v>-64.5</v>
      </c>
    </row>
    <row r="17" spans="1:7" x14ac:dyDescent="0.25">
      <c r="A17" s="1" t="s">
        <v>154</v>
      </c>
      <c r="B17" s="2" t="s">
        <v>280</v>
      </c>
      <c r="C17" s="3"/>
      <c r="D17" s="13">
        <f>-'valuations-input'!C$7</f>
        <v>-12.71</v>
      </c>
      <c r="E17" s="13">
        <f>-'valuations-input'!D$7</f>
        <v>-17.899999999999999</v>
      </c>
      <c r="F17" s="13">
        <f>-'valuations-input'!E$7</f>
        <v>-12.1</v>
      </c>
      <c r="G17" s="13">
        <f>-'valuations-input'!F$7</f>
        <v>-17.5</v>
      </c>
    </row>
    <row r="18" spans="1:7" x14ac:dyDescent="0.25">
      <c r="A18" s="1" t="s">
        <v>154</v>
      </c>
      <c r="B18" s="2" t="s">
        <v>19</v>
      </c>
      <c r="C18" s="3"/>
      <c r="D18" s="13">
        <f>-'valuations-input'!$C$12</f>
        <v>-5124</v>
      </c>
      <c r="E18" s="13">
        <f>-'valuations-input'!$C$12</f>
        <v>-5124</v>
      </c>
      <c r="F18" s="13">
        <f>-'valuations-input'!$C$12</f>
        <v>-5124</v>
      </c>
      <c r="G18" s="13">
        <f>-'valuations-input'!$C$12</f>
        <v>-5124</v>
      </c>
    </row>
    <row r="19" spans="1:7" x14ac:dyDescent="0.25">
      <c r="A19" s="1" t="s">
        <v>155</v>
      </c>
      <c r="B19" s="2" t="s">
        <v>42</v>
      </c>
      <c r="C19" s="3"/>
      <c r="D19" s="13">
        <f>-'valuations-input'!$C$16</f>
        <v>-118</v>
      </c>
      <c r="E19" s="13">
        <f>-'valuations-input'!$C$16</f>
        <v>-118</v>
      </c>
      <c r="F19" s="13">
        <f>-'valuations-input'!$C$16</f>
        <v>-118</v>
      </c>
      <c r="G19" s="13">
        <f>-'valuations-input'!$C$16</f>
        <v>-118</v>
      </c>
    </row>
    <row r="20" spans="1:7" x14ac:dyDescent="0.25">
      <c r="A20" s="1" t="s">
        <v>155</v>
      </c>
      <c r="B20" s="2" t="s">
        <v>181</v>
      </c>
      <c r="C20" s="3" t="s">
        <v>141</v>
      </c>
      <c r="D20">
        <f>-'valuations-input'!$C$17</f>
        <v>-33500</v>
      </c>
      <c r="E20">
        <f>-'valuations-input'!$C$17</f>
        <v>-33500</v>
      </c>
      <c r="F20">
        <f>-'valuations-input'!$C$17</f>
        <v>-33500</v>
      </c>
      <c r="G20">
        <f>-'valuations-input'!$C$17</f>
        <v>-33500</v>
      </c>
    </row>
    <row r="21" spans="1:7" x14ac:dyDescent="0.25">
      <c r="A21" s="1" t="s">
        <v>155</v>
      </c>
      <c r="B21" s="2" t="s">
        <v>181</v>
      </c>
      <c r="C21" s="3" t="s">
        <v>142</v>
      </c>
      <c r="D21">
        <f>-'valuations-input'!$C$18</f>
        <v>-5230</v>
      </c>
      <c r="E21">
        <f>-'valuations-input'!$C$18</f>
        <v>-5230</v>
      </c>
      <c r="F21">
        <f>-'valuations-input'!$C$18</f>
        <v>-5230</v>
      </c>
      <c r="G21">
        <f>-'valuations-input'!$C$18</f>
        <v>-5230</v>
      </c>
    </row>
    <row r="22" spans="1:7" x14ac:dyDescent="0.25">
      <c r="A22" s="1" t="s">
        <v>155</v>
      </c>
      <c r="B22" s="2" t="s">
        <v>181</v>
      </c>
      <c r="C22" s="3" t="s">
        <v>172</v>
      </c>
      <c r="D22">
        <f>-'valuations-input'!$C$19</f>
        <v>-4680</v>
      </c>
      <c r="E22">
        <f>-'valuations-input'!$C$19</f>
        <v>-4680</v>
      </c>
      <c r="F22">
        <f>-'valuations-input'!$C$19</f>
        <v>-4680</v>
      </c>
      <c r="G22">
        <f>-'valuations-input'!$C$19</f>
        <v>-4680</v>
      </c>
    </row>
    <row r="23" spans="1:7" x14ac:dyDescent="0.25">
      <c r="A23" s="1" t="s">
        <v>155</v>
      </c>
      <c r="B23" s="2" t="s">
        <v>181</v>
      </c>
      <c r="C23" s="3" t="s">
        <v>144</v>
      </c>
      <c r="D23">
        <f>-'valuations-input'!$C$20</f>
        <v>-1440</v>
      </c>
      <c r="E23">
        <f>-'valuations-input'!$C$20</f>
        <v>-1440</v>
      </c>
      <c r="F23">
        <f>-'valuations-input'!$C$20</f>
        <v>-1440</v>
      </c>
      <c r="G23">
        <f>-'valuations-input'!$C$20</f>
        <v>-1440</v>
      </c>
    </row>
    <row r="24" spans="1:7" x14ac:dyDescent="0.25">
      <c r="A24" s="1" t="s">
        <v>156</v>
      </c>
      <c r="B24" s="2" t="s">
        <v>52</v>
      </c>
      <c r="C24" s="3"/>
      <c r="D24" s="13">
        <f>-'valuations-input'!$C$30</f>
        <v>-10100000</v>
      </c>
      <c r="E24" s="13">
        <f>-'valuations-input'!$C$30</f>
        <v>-10100000</v>
      </c>
      <c r="F24" s="13">
        <f>-'valuations-input'!$C$30</f>
        <v>-10100000</v>
      </c>
      <c r="G24" s="13">
        <f>-'valuations-input'!$C$30</f>
        <v>-10100000</v>
      </c>
    </row>
    <row r="25" spans="1:7" x14ac:dyDescent="0.25">
      <c r="A25" s="1" t="s">
        <v>156</v>
      </c>
      <c r="B25" s="2" t="s">
        <v>54</v>
      </c>
      <c r="C25" s="3"/>
      <c r="D25" s="13">
        <f>-'valuations-input'!$C$31</f>
        <v>-109200</v>
      </c>
      <c r="E25" s="13">
        <f>-'valuations-input'!$C$31</f>
        <v>-109200</v>
      </c>
      <c r="F25" s="13">
        <f>-'valuations-input'!$C$31</f>
        <v>-109200</v>
      </c>
      <c r="G25" s="13">
        <f>-'valuations-input'!$C$31</f>
        <v>-109200</v>
      </c>
    </row>
    <row r="26" spans="1:7" x14ac:dyDescent="0.25">
      <c r="A26" s="1" t="s">
        <v>156</v>
      </c>
      <c r="B26" s="2" t="s">
        <v>55</v>
      </c>
      <c r="C26" s="3"/>
      <c r="D26" s="13">
        <f>-'valuations-input'!$C$32</f>
        <v>-3360</v>
      </c>
      <c r="E26" s="13">
        <f>-'valuations-input'!$C$32</f>
        <v>-3360</v>
      </c>
      <c r="F26" s="13">
        <f>-'valuations-input'!$C$32</f>
        <v>-3360</v>
      </c>
      <c r="G26" s="13">
        <f>-'valuations-input'!$C$32</f>
        <v>-3360</v>
      </c>
    </row>
    <row r="27" spans="1:7" x14ac:dyDescent="0.25">
      <c r="A27" s="1" t="s">
        <v>156</v>
      </c>
      <c r="B27" s="2" t="s">
        <v>135</v>
      </c>
      <c r="C27" s="3" t="s">
        <v>136</v>
      </c>
      <c r="D27" s="13">
        <f>-'valuations-input'!$C$30</f>
        <v>-10100000</v>
      </c>
      <c r="E27" s="13">
        <f>-'valuations-input'!$C$30</f>
        <v>-10100000</v>
      </c>
      <c r="F27" s="13">
        <f>-'valuations-input'!$C$30</f>
        <v>-10100000</v>
      </c>
      <c r="G27" s="13">
        <f>-'valuations-input'!$C$30</f>
        <v>-10100000</v>
      </c>
    </row>
    <row r="28" spans="1:7" x14ac:dyDescent="0.25">
      <c r="A28" s="1" t="s">
        <v>156</v>
      </c>
      <c r="B28" s="2" t="s">
        <v>135</v>
      </c>
      <c r="C28" s="3" t="s">
        <v>137</v>
      </c>
      <c r="D28" s="13">
        <f>-'valuations-input'!$C$31</f>
        <v>-109200</v>
      </c>
      <c r="E28" s="13">
        <f>-'valuations-input'!$C$31</f>
        <v>-109200</v>
      </c>
      <c r="F28" s="13">
        <f>-'valuations-input'!$C$31</f>
        <v>-109200</v>
      </c>
      <c r="G28" s="13">
        <f>-'valuations-input'!$C$31</f>
        <v>-109200</v>
      </c>
    </row>
    <row r="29" spans="1:7" x14ac:dyDescent="0.25">
      <c r="A29" s="1" t="s">
        <v>157</v>
      </c>
      <c r="B29" s="2" t="s">
        <v>37</v>
      </c>
      <c r="C29" s="3" t="s">
        <v>38</v>
      </c>
      <c r="D29" s="13">
        <f>-'valuations-input'!$C$22</f>
        <v>-652460</v>
      </c>
      <c r="E29" s="13">
        <f>-'valuations-input'!$C$22</f>
        <v>-652460</v>
      </c>
      <c r="F29" s="13">
        <f>-'valuations-input'!$C$22</f>
        <v>-652460</v>
      </c>
      <c r="G29" s="13">
        <f>-'valuations-input'!$C$22</f>
        <v>-652460</v>
      </c>
    </row>
    <row r="30" spans="1:7" x14ac:dyDescent="0.25">
      <c r="A30" s="1" t="s">
        <v>157</v>
      </c>
      <c r="B30" s="2" t="s">
        <v>37</v>
      </c>
      <c r="C30" s="3" t="s">
        <v>39</v>
      </c>
      <c r="D30" s="13">
        <f>-'valuations-input'!$C$21</f>
        <v>-657370</v>
      </c>
      <c r="E30" s="13">
        <f>-'valuations-input'!$C$21</f>
        <v>-657370</v>
      </c>
      <c r="F30" s="13">
        <f>-'valuations-input'!$C$21</f>
        <v>-657370</v>
      </c>
      <c r="G30" s="13">
        <f>-'valuations-input'!$C$21</f>
        <v>-657370</v>
      </c>
    </row>
    <row r="31" spans="1:7" x14ac:dyDescent="0.25">
      <c r="A31" s="1" t="s">
        <v>157</v>
      </c>
      <c r="B31" s="2" t="s">
        <v>37</v>
      </c>
      <c r="C31" s="3" t="s">
        <v>40</v>
      </c>
      <c r="D31" s="13">
        <f>-'valuations-input'!$C$22</f>
        <v>-652460</v>
      </c>
      <c r="E31" s="13">
        <f>-'valuations-input'!$C$22</f>
        <v>-652460</v>
      </c>
      <c r="F31" s="13">
        <f>-'valuations-input'!$C$22</f>
        <v>-652460</v>
      </c>
      <c r="G31" s="13">
        <f>-'valuations-input'!$C$22</f>
        <v>-652460</v>
      </c>
    </row>
    <row r="32" spans="1:7" x14ac:dyDescent="0.25">
      <c r="A32" s="1" t="s">
        <v>157</v>
      </c>
      <c r="B32" s="2" t="s">
        <v>37</v>
      </c>
      <c r="C32" s="3" t="s">
        <v>41</v>
      </c>
      <c r="D32" s="13">
        <f>-'valuations-input'!$C$22</f>
        <v>-652460</v>
      </c>
      <c r="E32" s="13">
        <f>-'valuations-input'!$C$22</f>
        <v>-652460</v>
      </c>
      <c r="F32" s="13">
        <f>-'valuations-input'!$C$22</f>
        <v>-652460</v>
      </c>
      <c r="G32" s="13">
        <f>-'valuations-input'!$C$22</f>
        <v>-652460</v>
      </c>
    </row>
    <row r="33" spans="1:7" x14ac:dyDescent="0.25">
      <c r="A33" s="1" t="s">
        <v>157</v>
      </c>
      <c r="B33" s="2" t="s">
        <v>151</v>
      </c>
      <c r="C33" s="3" t="s">
        <v>45</v>
      </c>
      <c r="D33" s="13">
        <f>-'valuations-input'!$C$23</f>
        <v>-7010</v>
      </c>
      <c r="E33" s="13">
        <f>-'valuations-input'!$C$23</f>
        <v>-7010</v>
      </c>
      <c r="F33" s="13">
        <f>-'valuations-input'!$C$23</f>
        <v>-7010</v>
      </c>
      <c r="G33" s="13">
        <f>-'valuations-input'!$C$23</f>
        <v>-7010</v>
      </c>
    </row>
    <row r="34" spans="1:7" x14ac:dyDescent="0.25">
      <c r="A34" s="1" t="s">
        <v>157</v>
      </c>
      <c r="B34" s="2" t="s">
        <v>151</v>
      </c>
      <c r="C34" s="3" t="s">
        <v>46</v>
      </c>
      <c r="D34" s="13">
        <f>-'valuations-input'!$C$24</f>
        <v>-4670</v>
      </c>
      <c r="E34" s="13">
        <f>-'valuations-input'!$C$24</f>
        <v>-4670</v>
      </c>
      <c r="F34" s="13">
        <f>-'valuations-input'!$C$24</f>
        <v>-4670</v>
      </c>
      <c r="G34" s="13">
        <f>-'valuations-input'!$C$24</f>
        <v>-4670</v>
      </c>
    </row>
    <row r="35" spans="1:7" x14ac:dyDescent="0.25">
      <c r="A35" s="1" t="s">
        <v>157</v>
      </c>
      <c r="B35" s="2" t="s">
        <v>151</v>
      </c>
      <c r="C35" s="3" t="s">
        <v>47</v>
      </c>
      <c r="D35" s="13">
        <f>-'valuations-input'!$C$25</f>
        <v>-14720</v>
      </c>
      <c r="E35" s="13">
        <f>-'valuations-input'!$C$25</f>
        <v>-14720</v>
      </c>
      <c r="F35" s="13">
        <f>-'valuations-input'!$C$25</f>
        <v>-14720</v>
      </c>
      <c r="G35" s="13">
        <f>-'valuations-input'!$C$25</f>
        <v>-14720</v>
      </c>
    </row>
    <row r="36" spans="1:7" x14ac:dyDescent="0.25">
      <c r="A36" s="1" t="s">
        <v>157</v>
      </c>
      <c r="B36" s="2" t="s">
        <v>151</v>
      </c>
      <c r="C36" s="3" t="s">
        <v>48</v>
      </c>
      <c r="D36" s="13">
        <f>-'valuations-input'!$C$26</f>
        <v>-41710</v>
      </c>
      <c r="E36" s="13">
        <f>-'valuations-input'!$C$26</f>
        <v>-41710</v>
      </c>
      <c r="F36" s="13">
        <f>-'valuations-input'!$C$26</f>
        <v>-41710</v>
      </c>
      <c r="G36" s="13">
        <f>-'valuations-input'!$C$26</f>
        <v>-41710</v>
      </c>
    </row>
    <row r="37" spans="1:7" x14ac:dyDescent="0.25">
      <c r="A37" s="1" t="s">
        <v>157</v>
      </c>
      <c r="B37" s="2" t="s">
        <v>151</v>
      </c>
      <c r="C37" s="3" t="s">
        <v>49</v>
      </c>
      <c r="D37" s="13">
        <f>-'valuations-input'!$C$27</f>
        <v>-5490</v>
      </c>
      <c r="E37" s="13">
        <f>-'valuations-input'!$C$27</f>
        <v>-5490</v>
      </c>
      <c r="F37" s="13">
        <f>-'valuations-input'!$C$27</f>
        <v>-5490</v>
      </c>
      <c r="G37" s="13">
        <f>-'valuations-input'!$C$27</f>
        <v>-5490</v>
      </c>
    </row>
    <row r="38" spans="1:7" x14ac:dyDescent="0.25">
      <c r="A38" s="1" t="s">
        <v>157</v>
      </c>
      <c r="B38" s="2" t="s">
        <v>151</v>
      </c>
      <c r="C38" s="3" t="s">
        <v>50</v>
      </c>
      <c r="D38" s="13">
        <f>-'valuations-input'!$C$28</f>
        <v>-3970</v>
      </c>
      <c r="E38" s="13">
        <f>-'valuations-input'!$C$28</f>
        <v>-3970</v>
      </c>
      <c r="F38" s="13">
        <f>-'valuations-input'!$C$28</f>
        <v>-3970</v>
      </c>
      <c r="G38" s="13">
        <f>-'valuations-input'!$C$28</f>
        <v>-3970</v>
      </c>
    </row>
    <row r="39" spans="1:7" x14ac:dyDescent="0.25">
      <c r="A39" s="1" t="s">
        <v>157</v>
      </c>
      <c r="B39" s="2" t="s">
        <v>151</v>
      </c>
      <c r="C39" s="3" t="s">
        <v>51</v>
      </c>
      <c r="D39" s="13">
        <f>-'valuations-input'!$C$29</f>
        <v>-21850</v>
      </c>
      <c r="E39" s="13">
        <f>-'valuations-input'!$C$29</f>
        <v>-21850</v>
      </c>
      <c r="F39" s="13">
        <f>-'valuations-input'!$C$29</f>
        <v>-21850</v>
      </c>
      <c r="G39" s="13">
        <f>-'valuations-input'!$C$29</f>
        <v>-21850</v>
      </c>
    </row>
    <row r="40" spans="1:7" x14ac:dyDescent="0.25">
      <c r="A40" s="1" t="s">
        <v>157</v>
      </c>
      <c r="B40" s="2" t="s">
        <v>60</v>
      </c>
      <c r="D40" s="13">
        <f>'valuations-input'!$C$33</f>
        <v>1368</v>
      </c>
      <c r="E40" s="13">
        <f>'valuations-input'!$C$33</f>
        <v>1368</v>
      </c>
      <c r="F40" s="13">
        <f>'valuations-input'!$C$33</f>
        <v>1368</v>
      </c>
      <c r="G40" s="13">
        <f>'valuations-input'!$C$33</f>
        <v>1368</v>
      </c>
    </row>
    <row r="41" spans="1:7" x14ac:dyDescent="0.25">
      <c r="A41" s="1" t="s">
        <v>157</v>
      </c>
      <c r="B41" s="2" t="s">
        <v>61</v>
      </c>
      <c r="D41" s="13">
        <f>'valuations-input'!$C$30</f>
        <v>10100000</v>
      </c>
      <c r="E41" s="13">
        <f>'valuations-input'!$C$30</f>
        <v>10100000</v>
      </c>
      <c r="F41" s="13">
        <f>'valuations-input'!$C$30</f>
        <v>10100000</v>
      </c>
      <c r="G41" s="13">
        <f>'valuations-input'!$C$30</f>
        <v>10100000</v>
      </c>
    </row>
    <row r="42" spans="1:7" x14ac:dyDescent="0.25">
      <c r="A42" s="1" t="s">
        <v>157</v>
      </c>
      <c r="B42" s="2" t="s">
        <v>62</v>
      </c>
      <c r="C42" s="3" t="s">
        <v>63</v>
      </c>
      <c r="D42" s="13">
        <f>-'valuations-input'!$C$34</f>
        <v>-1.4E-3</v>
      </c>
      <c r="E42" s="13">
        <f>-'valuations-input'!$C$34</f>
        <v>-1.4E-3</v>
      </c>
      <c r="F42" s="13">
        <f>-'valuations-input'!$C$34</f>
        <v>-1.4E-3</v>
      </c>
      <c r="G42" s="13">
        <f>-'valuations-input'!$C$34</f>
        <v>-1.4E-3</v>
      </c>
    </row>
    <row r="43" spans="1:7" x14ac:dyDescent="0.25">
      <c r="A43" s="1" t="s">
        <v>157</v>
      </c>
      <c r="B43" s="2" t="s">
        <v>62</v>
      </c>
      <c r="C43" s="3" t="s">
        <v>64</v>
      </c>
      <c r="D43" s="13">
        <f>-'valuations-input'!$C$35</f>
        <v>-1.7000000000000001E-2</v>
      </c>
      <c r="E43" s="13">
        <f>-'valuations-input'!$C$35</f>
        <v>-1.7000000000000001E-2</v>
      </c>
      <c r="F43" s="13">
        <f>-'valuations-input'!$C$35</f>
        <v>-1.7000000000000001E-2</v>
      </c>
      <c r="G43" s="13">
        <f>-'valuations-input'!$C$35</f>
        <v>-1.7000000000000001E-2</v>
      </c>
    </row>
    <row r="44" spans="1:7" x14ac:dyDescent="0.25">
      <c r="A44" s="1" t="s">
        <v>157</v>
      </c>
      <c r="B44" s="2" t="s">
        <v>62</v>
      </c>
      <c r="C44" s="3" t="s">
        <v>65</v>
      </c>
      <c r="D44" s="13">
        <v>0</v>
      </c>
      <c r="E44" s="13">
        <v>0</v>
      </c>
      <c r="F44" s="13">
        <v>0</v>
      </c>
      <c r="G44" s="13">
        <v>0</v>
      </c>
    </row>
    <row r="45" spans="1:7" x14ac:dyDescent="0.25">
      <c r="A45" s="1" t="s">
        <v>152</v>
      </c>
      <c r="B45" s="2" t="s">
        <v>21</v>
      </c>
      <c r="C45" t="s">
        <v>103</v>
      </c>
      <c r="D45" s="13">
        <f>-'valuations-input'!C$7</f>
        <v>-12.71</v>
      </c>
      <c r="E45" s="13">
        <f>-'valuations-input'!D$7</f>
        <v>-17.899999999999999</v>
      </c>
      <c r="F45" s="13">
        <f>-'valuations-input'!E$7</f>
        <v>-12.1</v>
      </c>
      <c r="G45" s="13">
        <f>-'valuations-input'!F$7</f>
        <v>-17.5</v>
      </c>
    </row>
    <row r="46" spans="1:7" x14ac:dyDescent="0.25">
      <c r="A46" s="1" t="s">
        <v>152</v>
      </c>
      <c r="B46" s="2" t="s">
        <v>21</v>
      </c>
      <c r="C46" s="3" t="s">
        <v>22</v>
      </c>
      <c r="D46" s="13">
        <f>-'valuations-input'!C$8</f>
        <v>-31.18</v>
      </c>
      <c r="E46" s="13">
        <f>-'valuations-input'!D$8</f>
        <v>-43.8</v>
      </c>
      <c r="F46" s="13">
        <f>-'valuations-input'!E$8</f>
        <v>-29.6</v>
      </c>
      <c r="G46" s="13">
        <f>-'valuations-input'!F$8</f>
        <v>-43</v>
      </c>
    </row>
    <row r="47" spans="1:7" x14ac:dyDescent="0.25">
      <c r="A47" s="1" t="s">
        <v>152</v>
      </c>
      <c r="B47" s="2" t="s">
        <v>21</v>
      </c>
      <c r="C47" s="3" t="s">
        <v>23</v>
      </c>
      <c r="D47" s="13">
        <v>0</v>
      </c>
      <c r="E47" s="13">
        <v>0</v>
      </c>
      <c r="F47" s="13">
        <v>0</v>
      </c>
      <c r="G47" s="13">
        <v>0</v>
      </c>
    </row>
    <row r="48" spans="1:7" x14ac:dyDescent="0.25">
      <c r="A48" s="1" t="s">
        <v>152</v>
      </c>
      <c r="B48" s="2" t="s">
        <v>9</v>
      </c>
      <c r="C48" s="3" t="s">
        <v>10</v>
      </c>
      <c r="D48" s="13">
        <f>-'valuations-input'!C$9</f>
        <v>-10.17</v>
      </c>
      <c r="E48" s="13">
        <f>-'valuations-input'!D$9</f>
        <v>-14.3</v>
      </c>
      <c r="F48" s="13">
        <f>-'valuations-input'!E$9</f>
        <v>-9.6999999999999993</v>
      </c>
      <c r="G48" s="13">
        <f>-'valuations-input'!F$9</f>
        <v>-14</v>
      </c>
    </row>
    <row r="49" spans="1:7" x14ac:dyDescent="0.25">
      <c r="A49" s="1" t="s">
        <v>152</v>
      </c>
      <c r="B49" s="2" t="s">
        <v>9</v>
      </c>
      <c r="C49" s="3" t="s">
        <v>11</v>
      </c>
      <c r="D49" s="13">
        <f>-'valuations-input'!C$10</f>
        <v>-46.77</v>
      </c>
      <c r="E49" s="13">
        <f>-'valuations-input'!D$10</f>
        <v>-65.7</v>
      </c>
      <c r="F49" s="13">
        <f>-'valuations-input'!E$10</f>
        <v>-44.5</v>
      </c>
      <c r="G49" s="13">
        <f>-'valuations-input'!F$10</f>
        <v>-64.5</v>
      </c>
    </row>
    <row r="50" spans="1:7" x14ac:dyDescent="0.25">
      <c r="A50" s="1" t="s">
        <v>152</v>
      </c>
      <c r="B50" s="2" t="s">
        <v>9</v>
      </c>
      <c r="C50" s="3" t="s">
        <v>24</v>
      </c>
      <c r="D50" s="13">
        <v>0</v>
      </c>
      <c r="E50" s="13">
        <v>0</v>
      </c>
      <c r="F50" s="13">
        <v>0</v>
      </c>
      <c r="G50" s="13">
        <v>0</v>
      </c>
    </row>
    <row r="51" spans="1:7" x14ac:dyDescent="0.25">
      <c r="A51" s="1" t="s">
        <v>152</v>
      </c>
      <c r="B51" s="2" t="s">
        <v>25</v>
      </c>
      <c r="C51" t="s">
        <v>103</v>
      </c>
      <c r="D51" s="13">
        <f>-'valuations-input'!C$7</f>
        <v>-12.71</v>
      </c>
      <c r="E51" s="13">
        <f>-'valuations-input'!D$7</f>
        <v>-17.899999999999999</v>
      </c>
      <c r="F51" s="13">
        <f>-'valuations-input'!E$7</f>
        <v>-12.1</v>
      </c>
      <c r="G51" s="13">
        <f>-'valuations-input'!F$7</f>
        <v>-17.5</v>
      </c>
    </row>
    <row r="52" spans="1:7" x14ac:dyDescent="0.25">
      <c r="A52" s="1" t="s">
        <v>152</v>
      </c>
      <c r="B52" s="2" t="s">
        <v>26</v>
      </c>
      <c r="C52" t="s">
        <v>103</v>
      </c>
      <c r="D52" s="13">
        <f>D51*'valuations-input'!$C$14</f>
        <v>-27.962000000000003</v>
      </c>
      <c r="E52" s="13">
        <f>E51*'valuations-input'!$C$14</f>
        <v>-39.380000000000003</v>
      </c>
      <c r="F52" s="13">
        <f>F51*'valuations-input'!$C$14</f>
        <v>-26.62</v>
      </c>
      <c r="G52" s="13">
        <f>G51*'valuations-input'!$C$14</f>
        <v>-38.5</v>
      </c>
    </row>
    <row r="53" spans="1:7" x14ac:dyDescent="0.25">
      <c r="A53" s="1" t="s">
        <v>152</v>
      </c>
      <c r="B53" s="2" t="s">
        <v>27</v>
      </c>
      <c r="C53" t="s">
        <v>103</v>
      </c>
      <c r="D53" s="13">
        <f>-'valuations-input'!C$7</f>
        <v>-12.71</v>
      </c>
      <c r="E53" s="13">
        <f>-'valuations-input'!D$7</f>
        <v>-17.899999999999999</v>
      </c>
      <c r="F53" s="13">
        <f>-'valuations-input'!E$7</f>
        <v>-12.1</v>
      </c>
      <c r="G53" s="13">
        <f>-'valuations-input'!F$7</f>
        <v>-17.5</v>
      </c>
    </row>
    <row r="54" spans="1:7" x14ac:dyDescent="0.25">
      <c r="A54" s="1" t="s">
        <v>153</v>
      </c>
      <c r="B54" s="2" t="s">
        <v>30</v>
      </c>
      <c r="C54" s="3" t="s">
        <v>31</v>
      </c>
      <c r="D54" s="13">
        <f>-'valuations-input'!$C$4</f>
        <v>-1.5</v>
      </c>
      <c r="E54" s="13">
        <f>-'valuations-input'!$C$4</f>
        <v>-1.5</v>
      </c>
      <c r="F54" s="13">
        <f>-'valuations-input'!$C$4</f>
        <v>-1.5</v>
      </c>
      <c r="G54" s="13">
        <f>-'valuations-input'!$C$4</f>
        <v>-1.5</v>
      </c>
    </row>
    <row r="55" spans="1:7" x14ac:dyDescent="0.25">
      <c r="A55" s="1" t="s">
        <v>153</v>
      </c>
      <c r="B55" s="2" t="s">
        <v>30</v>
      </c>
      <c r="C55" s="3" t="s">
        <v>32</v>
      </c>
      <c r="D55" s="13">
        <f>-'valuations-input'!$C$4</f>
        <v>-1.5</v>
      </c>
      <c r="E55" s="13">
        <f>-'valuations-input'!$C$4</f>
        <v>-1.5</v>
      </c>
      <c r="F55" s="13">
        <f>-'valuations-input'!$C$4</f>
        <v>-1.5</v>
      </c>
      <c r="G55" s="13">
        <f>-'valuations-input'!$C$4</f>
        <v>-1.5</v>
      </c>
    </row>
    <row r="56" spans="1:7" x14ac:dyDescent="0.25">
      <c r="A56" s="1" t="s">
        <v>153</v>
      </c>
      <c r="B56" s="2" t="s">
        <v>30</v>
      </c>
      <c r="C56" s="3" t="s">
        <v>33</v>
      </c>
      <c r="D56" s="13">
        <f>-'valuations-input'!$C$4</f>
        <v>-1.5</v>
      </c>
      <c r="E56" s="13">
        <f>-'valuations-input'!$C$4</f>
        <v>-1.5</v>
      </c>
      <c r="F56" s="13">
        <f>-'valuations-input'!$C$4</f>
        <v>-1.5</v>
      </c>
      <c r="G56" s="13">
        <f>-'valuations-input'!$C$4</f>
        <v>-1.5</v>
      </c>
    </row>
    <row r="57" spans="1:7" x14ac:dyDescent="0.25">
      <c r="A57" s="1" t="s">
        <v>153</v>
      </c>
      <c r="B57" s="2" t="s">
        <v>30</v>
      </c>
      <c r="C57" s="3" t="s">
        <v>34</v>
      </c>
      <c r="D57" s="13">
        <f>-'valuations-input'!$C$4</f>
        <v>-1.5</v>
      </c>
      <c r="E57" s="13">
        <f>-'valuations-input'!$C$4</f>
        <v>-1.5</v>
      </c>
      <c r="F57" s="13">
        <f>-'valuations-input'!$C$4</f>
        <v>-1.5</v>
      </c>
      <c r="G57" s="13">
        <f>-'valuations-input'!$C$4</f>
        <v>-1.5</v>
      </c>
    </row>
    <row r="58" spans="1:7" x14ac:dyDescent="0.25">
      <c r="A58" s="1" t="s">
        <v>153</v>
      </c>
      <c r="B58" s="2" t="s">
        <v>30</v>
      </c>
      <c r="C58" s="3" t="s">
        <v>35</v>
      </c>
      <c r="D58" s="13">
        <v>0</v>
      </c>
      <c r="E58" s="13">
        <v>0</v>
      </c>
      <c r="F58" s="13">
        <v>0</v>
      </c>
      <c r="G58" s="13">
        <v>0</v>
      </c>
    </row>
    <row r="59" spans="1:7" x14ac:dyDescent="0.25">
      <c r="A59" s="1" t="s">
        <v>153</v>
      </c>
      <c r="B59" s="2" t="s">
        <v>36</v>
      </c>
      <c r="C59" t="s">
        <v>103</v>
      </c>
      <c r="D59" s="13">
        <f>-'valuations-input'!$C$4</f>
        <v>-1.5</v>
      </c>
      <c r="E59" s="13">
        <f>-'valuations-input'!$C$4</f>
        <v>-1.5</v>
      </c>
      <c r="F59" s="13">
        <f>-'valuations-input'!$C$4</f>
        <v>-1.5</v>
      </c>
      <c r="G59" s="13">
        <f>-'valuations-input'!$C$4</f>
        <v>-1.5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91"/>
  <sheetViews>
    <sheetView zoomScale="80" zoomScaleNormal="80" workbookViewId="0">
      <pane xSplit="2" ySplit="1" topLeftCell="C227" activePane="bottomRight" state="frozen"/>
      <selection activeCell="A3" sqref="A3"/>
      <selection pane="topRight" activeCell="A3" sqref="A3"/>
      <selection pane="bottomLeft" activeCell="A3" sqref="A3"/>
      <selection pane="bottomRight" activeCell="E262" sqref="E262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6" t="s">
        <v>87</v>
      </c>
      <c r="B1" s="26" t="s">
        <v>158</v>
      </c>
      <c r="C1" s="26" t="s">
        <v>138</v>
      </c>
      <c r="D1" s="26" t="s">
        <v>139</v>
      </c>
      <c r="E1" s="26" t="s">
        <v>140</v>
      </c>
      <c r="F1" s="26" t="s">
        <v>273</v>
      </c>
      <c r="G1" s="26" t="s">
        <v>274</v>
      </c>
      <c r="H1" s="26" t="s">
        <v>275</v>
      </c>
      <c r="I1" s="26">
        <v>2015</v>
      </c>
      <c r="J1" s="26">
        <v>2016</v>
      </c>
      <c r="K1" s="26">
        <v>2017</v>
      </c>
      <c r="L1" s="26">
        <v>2018</v>
      </c>
      <c r="M1" s="26">
        <v>2019</v>
      </c>
      <c r="N1" s="26">
        <v>2020</v>
      </c>
      <c r="O1" s="26">
        <v>2021</v>
      </c>
      <c r="P1" s="26">
        <v>2022</v>
      </c>
      <c r="Q1" s="26">
        <v>2023</v>
      </c>
      <c r="R1" s="26">
        <v>2024</v>
      </c>
      <c r="S1" s="26">
        <v>2025</v>
      </c>
      <c r="T1" s="26">
        <v>2026</v>
      </c>
      <c r="U1" s="26">
        <v>2027</v>
      </c>
      <c r="V1" s="26">
        <v>2028</v>
      </c>
      <c r="W1" s="26">
        <v>2029</v>
      </c>
      <c r="X1" s="26">
        <v>2030</v>
      </c>
      <c r="Y1" s="26">
        <v>2031</v>
      </c>
      <c r="Z1" s="26">
        <v>2032</v>
      </c>
      <c r="AA1" s="26">
        <v>2033</v>
      </c>
      <c r="AB1" s="26">
        <v>2034</v>
      </c>
      <c r="AC1" s="26">
        <v>2035</v>
      </c>
      <c r="AD1" s="26">
        <v>2036</v>
      </c>
      <c r="AE1" s="26">
        <v>2037</v>
      </c>
      <c r="AF1" s="26">
        <v>2038</v>
      </c>
      <c r="AG1" s="26">
        <v>2039</v>
      </c>
      <c r="AH1" s="26">
        <v>2040</v>
      </c>
      <c r="AI1" s="26">
        <v>2041</v>
      </c>
      <c r="AJ1" s="26">
        <v>2042</v>
      </c>
      <c r="AK1" s="26">
        <v>2043</v>
      </c>
      <c r="AL1" s="26">
        <v>2044</v>
      </c>
      <c r="AM1" s="26">
        <v>2045</v>
      </c>
      <c r="AN1" s="26">
        <v>2046</v>
      </c>
      <c r="AO1" s="26">
        <v>2047</v>
      </c>
      <c r="AP1" s="26">
        <v>2048</v>
      </c>
      <c r="AQ1" s="26">
        <v>2049</v>
      </c>
      <c r="AR1" s="26">
        <v>2050</v>
      </c>
      <c r="AS1" s="26">
        <v>2051</v>
      </c>
      <c r="AT1" s="26">
        <v>2052</v>
      </c>
      <c r="AU1" s="26">
        <v>2053</v>
      </c>
      <c r="AV1" s="26">
        <v>2054</v>
      </c>
      <c r="AW1" s="26">
        <v>2055</v>
      </c>
      <c r="AX1" s="26">
        <v>2056</v>
      </c>
      <c r="AY1" s="26">
        <v>2057</v>
      </c>
      <c r="AZ1" s="26">
        <v>2058</v>
      </c>
      <c r="BA1" s="26">
        <v>2059</v>
      </c>
      <c r="BB1" s="26">
        <v>2060</v>
      </c>
      <c r="BC1" s="26">
        <v>2061</v>
      </c>
      <c r="BD1" s="26">
        <v>2062</v>
      </c>
      <c r="BE1" s="26">
        <v>2063</v>
      </c>
      <c r="BF1" s="26">
        <v>2064</v>
      </c>
      <c r="BG1" s="26">
        <v>2065</v>
      </c>
      <c r="BH1" s="26">
        <v>2066</v>
      </c>
      <c r="BI1" s="26">
        <v>2067</v>
      </c>
      <c r="BJ1" s="26">
        <v>2068</v>
      </c>
      <c r="BK1" s="26">
        <v>2069</v>
      </c>
      <c r="BL1" s="26">
        <v>2070</v>
      </c>
      <c r="BM1" s="26">
        <v>2071</v>
      </c>
      <c r="BN1" s="26">
        <v>2072</v>
      </c>
      <c r="BO1" s="26">
        <v>2073</v>
      </c>
      <c r="BP1" s="26">
        <v>2074</v>
      </c>
      <c r="BQ1" s="26">
        <v>2075</v>
      </c>
      <c r="BR1" s="26">
        <v>2076</v>
      </c>
      <c r="BS1" s="26">
        <v>2077</v>
      </c>
      <c r="BT1" s="26">
        <v>2078</v>
      </c>
      <c r="BU1" s="26">
        <v>2079</v>
      </c>
      <c r="BV1" s="26">
        <v>2080</v>
      </c>
    </row>
    <row r="2" spans="1:74" x14ac:dyDescent="0.25">
      <c r="A2" s="31" t="s">
        <v>160</v>
      </c>
      <c r="B2" s="27" t="s">
        <v>74</v>
      </c>
      <c r="C2" s="1" t="s">
        <v>145</v>
      </c>
      <c r="D2" s="2" t="s">
        <v>0</v>
      </c>
      <c r="E2" s="3" t="s">
        <v>1</v>
      </c>
      <c r="F2" s="3"/>
      <c r="G2" s="3"/>
      <c r="H2" s="3"/>
      <c r="I2" s="16">
        <v>1.0670731707317074</v>
      </c>
      <c r="J2" s="11">
        <v>1.0658536585365854</v>
      </c>
      <c r="K2" s="12">
        <v>1.0646341463414635</v>
      </c>
      <c r="L2" s="12">
        <v>1.0634146341463415</v>
      </c>
      <c r="M2" s="12">
        <v>1.0621951219512196</v>
      </c>
      <c r="N2" s="16">
        <v>1.0609756097560976</v>
      </c>
      <c r="O2" s="11">
        <v>1.0658536585365854</v>
      </c>
      <c r="P2" s="12">
        <v>1.0646341463414635</v>
      </c>
      <c r="Q2" s="12">
        <v>1.0634146341463415</v>
      </c>
      <c r="R2" s="12">
        <v>1.0621951219512196</v>
      </c>
      <c r="S2" s="16">
        <v>1.0609756097560976</v>
      </c>
      <c r="T2" s="11">
        <v>1.0304878048780488</v>
      </c>
      <c r="U2" s="12">
        <v>1</v>
      </c>
      <c r="V2" s="12">
        <v>0.96951219512195119</v>
      </c>
      <c r="W2" s="12">
        <v>0.93902439024390238</v>
      </c>
      <c r="X2" s="16">
        <v>0.90853658536585369</v>
      </c>
      <c r="Y2" s="11">
        <v>0.89634146341463417</v>
      </c>
      <c r="Z2" s="12">
        <v>0.88414634146341464</v>
      </c>
      <c r="AA2" s="12">
        <v>0.87195121951219512</v>
      </c>
      <c r="AB2" s="12">
        <v>0.8597560975609756</v>
      </c>
      <c r="AC2" s="16">
        <v>0.84756097560975607</v>
      </c>
      <c r="AD2" s="11">
        <v>0.85365853658536583</v>
      </c>
      <c r="AE2" s="12">
        <v>0.8597560975609756</v>
      </c>
      <c r="AF2" s="12">
        <v>0.86585365853658536</v>
      </c>
      <c r="AG2" s="12">
        <v>0.87195121951219512</v>
      </c>
      <c r="AH2" s="16">
        <v>0.87804878048780488</v>
      </c>
      <c r="AI2" s="11">
        <v>0.8902439024390244</v>
      </c>
      <c r="AJ2" s="12">
        <v>0.90243902439024393</v>
      </c>
      <c r="AK2" s="12">
        <v>0.91463414634146345</v>
      </c>
      <c r="AL2" s="12">
        <v>0.92682926829268297</v>
      </c>
      <c r="AM2" s="16">
        <v>0.93902439024390238</v>
      </c>
      <c r="AN2" s="11">
        <v>0.95121951219512191</v>
      </c>
      <c r="AO2" s="12">
        <v>0.96341463414634143</v>
      </c>
      <c r="AP2" s="12">
        <v>0.97560975609756095</v>
      </c>
      <c r="AQ2" s="12">
        <v>0.98780487804878048</v>
      </c>
      <c r="AR2" s="16">
        <v>1</v>
      </c>
      <c r="AS2" s="11">
        <v>1</v>
      </c>
      <c r="AT2" s="12">
        <v>1</v>
      </c>
      <c r="AU2" s="12">
        <v>1</v>
      </c>
      <c r="AV2" s="12">
        <v>1</v>
      </c>
      <c r="AW2" s="16">
        <v>1</v>
      </c>
      <c r="AX2" s="11">
        <v>1</v>
      </c>
      <c r="AY2" s="12">
        <v>1</v>
      </c>
      <c r="AZ2" s="12">
        <v>1</v>
      </c>
      <c r="BA2" s="12">
        <v>1</v>
      </c>
      <c r="BB2" s="16">
        <v>1</v>
      </c>
      <c r="BC2" s="11">
        <v>1</v>
      </c>
      <c r="BD2" s="12">
        <v>1</v>
      </c>
      <c r="BE2" s="12">
        <v>1</v>
      </c>
      <c r="BF2" s="12">
        <v>1</v>
      </c>
      <c r="BG2" s="16">
        <v>1</v>
      </c>
      <c r="BH2" s="11">
        <v>1</v>
      </c>
      <c r="BI2" s="12">
        <v>1</v>
      </c>
      <c r="BJ2" s="12">
        <v>1</v>
      </c>
      <c r="BK2" s="12">
        <v>1</v>
      </c>
      <c r="BL2" s="16">
        <v>1</v>
      </c>
      <c r="BM2" s="11">
        <v>1</v>
      </c>
      <c r="BN2" s="12">
        <v>1</v>
      </c>
      <c r="BO2" s="12">
        <v>1</v>
      </c>
      <c r="BP2" s="12">
        <v>1</v>
      </c>
      <c r="BQ2" s="16">
        <v>1</v>
      </c>
      <c r="BR2" s="11">
        <v>1</v>
      </c>
      <c r="BS2" s="12">
        <v>1</v>
      </c>
      <c r="BT2" s="12">
        <v>1</v>
      </c>
      <c r="BU2" s="12">
        <v>1</v>
      </c>
      <c r="BV2" s="16">
        <v>1</v>
      </c>
    </row>
    <row r="3" spans="1:74" x14ac:dyDescent="0.25">
      <c r="A3" s="31" t="s">
        <v>160</v>
      </c>
      <c r="B3" s="27" t="s">
        <v>74</v>
      </c>
      <c r="C3" s="1" t="s">
        <v>145</v>
      </c>
      <c r="D3" s="2" t="s">
        <v>0</v>
      </c>
      <c r="E3" s="3" t="s">
        <v>2</v>
      </c>
      <c r="F3" s="3"/>
      <c r="G3" s="3"/>
      <c r="H3" s="3"/>
      <c r="I3" s="16">
        <v>1.0670731707317074</v>
      </c>
      <c r="J3" s="11">
        <v>1.0658536585365854</v>
      </c>
      <c r="K3" s="12">
        <v>1.0646341463414635</v>
      </c>
      <c r="L3" s="12">
        <v>1.0634146341463415</v>
      </c>
      <c r="M3" s="12">
        <v>1.0621951219512196</v>
      </c>
      <c r="N3" s="16">
        <v>1.0609756097560976</v>
      </c>
      <c r="O3" s="11">
        <v>1.0658536585365854</v>
      </c>
      <c r="P3" s="12">
        <v>1.0646341463414635</v>
      </c>
      <c r="Q3" s="12">
        <v>1.0634146341463415</v>
      </c>
      <c r="R3" s="12">
        <v>1.0621951219512196</v>
      </c>
      <c r="S3" s="16">
        <v>1.0609756097560976</v>
      </c>
      <c r="T3" s="11">
        <v>1.0304878048780488</v>
      </c>
      <c r="U3" s="12">
        <v>1</v>
      </c>
      <c r="V3" s="12">
        <v>0.96951219512195119</v>
      </c>
      <c r="W3" s="12">
        <v>0.93902439024390238</v>
      </c>
      <c r="X3" s="16">
        <v>0.90853658536585369</v>
      </c>
      <c r="Y3" s="11">
        <v>0.89634146341463417</v>
      </c>
      <c r="Z3" s="12">
        <v>0.88414634146341464</v>
      </c>
      <c r="AA3" s="12">
        <v>0.87195121951219512</v>
      </c>
      <c r="AB3" s="12">
        <v>0.8597560975609756</v>
      </c>
      <c r="AC3" s="16">
        <v>0.84756097560975607</v>
      </c>
      <c r="AD3" s="11">
        <v>0.85365853658536583</v>
      </c>
      <c r="AE3" s="12">
        <v>0.8597560975609756</v>
      </c>
      <c r="AF3" s="12">
        <v>0.86585365853658536</v>
      </c>
      <c r="AG3" s="12">
        <v>0.87195121951219512</v>
      </c>
      <c r="AH3" s="16">
        <v>0.87804878048780488</v>
      </c>
      <c r="AI3" s="11">
        <v>0.8902439024390244</v>
      </c>
      <c r="AJ3" s="12">
        <v>0.90243902439024393</v>
      </c>
      <c r="AK3" s="12">
        <v>0.91463414634146345</v>
      </c>
      <c r="AL3" s="12">
        <v>0.92682926829268297</v>
      </c>
      <c r="AM3" s="16">
        <v>0.93902439024390238</v>
      </c>
      <c r="AN3" s="11">
        <v>0.95121951219512191</v>
      </c>
      <c r="AO3" s="12">
        <v>0.96341463414634143</v>
      </c>
      <c r="AP3" s="12">
        <v>0.97560975609756095</v>
      </c>
      <c r="AQ3" s="12">
        <v>0.98780487804878048</v>
      </c>
      <c r="AR3" s="16">
        <v>1</v>
      </c>
      <c r="AS3" s="11">
        <v>1</v>
      </c>
      <c r="AT3" s="12">
        <v>1</v>
      </c>
      <c r="AU3" s="12">
        <v>1</v>
      </c>
      <c r="AV3" s="12">
        <v>1</v>
      </c>
      <c r="AW3" s="16">
        <v>1</v>
      </c>
      <c r="AX3" s="11">
        <v>1</v>
      </c>
      <c r="AY3" s="12">
        <v>1</v>
      </c>
      <c r="AZ3" s="12">
        <v>1</v>
      </c>
      <c r="BA3" s="12">
        <v>1</v>
      </c>
      <c r="BB3" s="16">
        <v>1</v>
      </c>
      <c r="BC3" s="11">
        <v>1</v>
      </c>
      <c r="BD3" s="12">
        <v>1</v>
      </c>
      <c r="BE3" s="12">
        <v>1</v>
      </c>
      <c r="BF3" s="12">
        <v>1</v>
      </c>
      <c r="BG3" s="16">
        <v>1</v>
      </c>
      <c r="BH3" s="11">
        <v>1</v>
      </c>
      <c r="BI3" s="12">
        <v>1</v>
      </c>
      <c r="BJ3" s="12">
        <v>1</v>
      </c>
      <c r="BK3" s="12">
        <v>1</v>
      </c>
      <c r="BL3" s="16">
        <v>1</v>
      </c>
      <c r="BM3" s="11">
        <v>1</v>
      </c>
      <c r="BN3" s="12">
        <v>1</v>
      </c>
      <c r="BO3" s="12">
        <v>1</v>
      </c>
      <c r="BP3" s="12">
        <v>1</v>
      </c>
      <c r="BQ3" s="16">
        <v>1</v>
      </c>
      <c r="BR3" s="11">
        <v>1</v>
      </c>
      <c r="BS3" s="12">
        <v>1</v>
      </c>
      <c r="BT3" s="12">
        <v>1</v>
      </c>
      <c r="BU3" s="12">
        <v>1</v>
      </c>
      <c r="BV3" s="16">
        <v>1</v>
      </c>
    </row>
    <row r="4" spans="1:74" x14ac:dyDescent="0.25">
      <c r="A4" s="31" t="s">
        <v>160</v>
      </c>
      <c r="B4" s="27" t="s">
        <v>74</v>
      </c>
      <c r="C4" s="1" t="s">
        <v>145</v>
      </c>
      <c r="D4" s="2" t="s">
        <v>0</v>
      </c>
      <c r="E4" s="3" t="s">
        <v>3</v>
      </c>
      <c r="F4" s="3"/>
      <c r="G4" s="3"/>
      <c r="H4" s="3"/>
      <c r="I4" s="16">
        <v>1.0670731707317074</v>
      </c>
      <c r="J4" s="11">
        <v>1.0658536585365854</v>
      </c>
      <c r="K4" s="12">
        <v>1.0646341463414635</v>
      </c>
      <c r="L4" s="12">
        <v>1.0634146341463415</v>
      </c>
      <c r="M4" s="12">
        <v>1.0621951219512196</v>
      </c>
      <c r="N4" s="16">
        <v>1.0609756097560976</v>
      </c>
      <c r="O4" s="11">
        <v>1.0658536585365854</v>
      </c>
      <c r="P4" s="12">
        <v>1.0646341463414635</v>
      </c>
      <c r="Q4" s="12">
        <v>1.0634146341463415</v>
      </c>
      <c r="R4" s="12">
        <v>1.0621951219512196</v>
      </c>
      <c r="S4" s="16">
        <v>1.0609756097560976</v>
      </c>
      <c r="T4" s="11">
        <v>1.0304878048780488</v>
      </c>
      <c r="U4" s="12">
        <v>1</v>
      </c>
      <c r="V4" s="12">
        <v>0.96951219512195119</v>
      </c>
      <c r="W4" s="12">
        <v>0.93902439024390238</v>
      </c>
      <c r="X4" s="16">
        <v>0.90853658536585369</v>
      </c>
      <c r="Y4" s="11">
        <v>0.89634146341463417</v>
      </c>
      <c r="Z4" s="12">
        <v>0.88414634146341464</v>
      </c>
      <c r="AA4" s="12">
        <v>0.87195121951219512</v>
      </c>
      <c r="AB4" s="12">
        <v>0.8597560975609756</v>
      </c>
      <c r="AC4" s="16">
        <v>0.84756097560975607</v>
      </c>
      <c r="AD4" s="11">
        <v>0.85365853658536583</v>
      </c>
      <c r="AE4" s="12">
        <v>0.8597560975609756</v>
      </c>
      <c r="AF4" s="12">
        <v>0.86585365853658536</v>
      </c>
      <c r="AG4" s="12">
        <v>0.87195121951219512</v>
      </c>
      <c r="AH4" s="16">
        <v>0.87804878048780488</v>
      </c>
      <c r="AI4" s="11">
        <v>0.8902439024390244</v>
      </c>
      <c r="AJ4" s="12">
        <v>0.90243902439024393</v>
      </c>
      <c r="AK4" s="12">
        <v>0.91463414634146345</v>
      </c>
      <c r="AL4" s="12">
        <v>0.92682926829268297</v>
      </c>
      <c r="AM4" s="16">
        <v>0.93902439024390238</v>
      </c>
      <c r="AN4" s="11">
        <v>0.95121951219512191</v>
      </c>
      <c r="AO4" s="12">
        <v>0.96341463414634143</v>
      </c>
      <c r="AP4" s="12">
        <v>0.97560975609756095</v>
      </c>
      <c r="AQ4" s="12">
        <v>0.98780487804878048</v>
      </c>
      <c r="AR4" s="16">
        <v>1</v>
      </c>
      <c r="AS4" s="11">
        <v>1</v>
      </c>
      <c r="AT4" s="12">
        <v>1</v>
      </c>
      <c r="AU4" s="12">
        <v>1</v>
      </c>
      <c r="AV4" s="12">
        <v>1</v>
      </c>
      <c r="AW4" s="16">
        <v>1</v>
      </c>
      <c r="AX4" s="11">
        <v>1</v>
      </c>
      <c r="AY4" s="12">
        <v>1</v>
      </c>
      <c r="AZ4" s="12">
        <v>1</v>
      </c>
      <c r="BA4" s="12">
        <v>1</v>
      </c>
      <c r="BB4" s="16">
        <v>1</v>
      </c>
      <c r="BC4" s="11">
        <v>1</v>
      </c>
      <c r="BD4" s="12">
        <v>1</v>
      </c>
      <c r="BE4" s="12">
        <v>1</v>
      </c>
      <c r="BF4" s="12">
        <v>1</v>
      </c>
      <c r="BG4" s="16">
        <v>1</v>
      </c>
      <c r="BH4" s="11">
        <v>1</v>
      </c>
      <c r="BI4" s="12">
        <v>1</v>
      </c>
      <c r="BJ4" s="12">
        <v>1</v>
      </c>
      <c r="BK4" s="12">
        <v>1</v>
      </c>
      <c r="BL4" s="16">
        <v>1</v>
      </c>
      <c r="BM4" s="11">
        <v>1</v>
      </c>
      <c r="BN4" s="12">
        <v>1</v>
      </c>
      <c r="BO4" s="12">
        <v>1</v>
      </c>
      <c r="BP4" s="12">
        <v>1</v>
      </c>
      <c r="BQ4" s="16">
        <v>1</v>
      </c>
      <c r="BR4" s="11">
        <v>1</v>
      </c>
      <c r="BS4" s="12">
        <v>1</v>
      </c>
      <c r="BT4" s="12">
        <v>1</v>
      </c>
      <c r="BU4" s="12">
        <v>1</v>
      </c>
      <c r="BV4" s="16">
        <v>1</v>
      </c>
    </row>
    <row r="5" spans="1:74" x14ac:dyDescent="0.25">
      <c r="A5" s="31" t="s">
        <v>160</v>
      </c>
      <c r="B5" s="27" t="s">
        <v>74</v>
      </c>
      <c r="C5" s="1" t="s">
        <v>145</v>
      </c>
      <c r="D5" s="2" t="s">
        <v>0</v>
      </c>
      <c r="E5" s="3" t="s">
        <v>4</v>
      </c>
      <c r="F5" s="3"/>
      <c r="G5" s="3"/>
      <c r="H5" s="3"/>
      <c r="I5" s="16">
        <v>1.0670731707317074</v>
      </c>
      <c r="J5" s="11">
        <v>1.0658536585365854</v>
      </c>
      <c r="K5" s="12">
        <v>1.0646341463414635</v>
      </c>
      <c r="L5" s="12">
        <v>1.0634146341463415</v>
      </c>
      <c r="M5" s="12">
        <v>1.0621951219512196</v>
      </c>
      <c r="N5" s="16">
        <v>1.0609756097560976</v>
      </c>
      <c r="O5" s="11">
        <v>1.0658536585365854</v>
      </c>
      <c r="P5" s="12">
        <v>1.0646341463414635</v>
      </c>
      <c r="Q5" s="12">
        <v>1.0634146341463415</v>
      </c>
      <c r="R5" s="12">
        <v>1.0621951219512196</v>
      </c>
      <c r="S5" s="16">
        <v>1.0609756097560976</v>
      </c>
      <c r="T5" s="11">
        <v>1.0304878048780488</v>
      </c>
      <c r="U5" s="12">
        <v>1</v>
      </c>
      <c r="V5" s="12">
        <v>0.96951219512195119</v>
      </c>
      <c r="W5" s="12">
        <v>0.93902439024390238</v>
      </c>
      <c r="X5" s="16">
        <v>0.90853658536585369</v>
      </c>
      <c r="Y5" s="11">
        <v>0.89634146341463417</v>
      </c>
      <c r="Z5" s="12">
        <v>0.88414634146341464</v>
      </c>
      <c r="AA5" s="12">
        <v>0.87195121951219512</v>
      </c>
      <c r="AB5" s="12">
        <v>0.8597560975609756</v>
      </c>
      <c r="AC5" s="16">
        <v>0.84756097560975607</v>
      </c>
      <c r="AD5" s="11">
        <v>0.85365853658536583</v>
      </c>
      <c r="AE5" s="12">
        <v>0.8597560975609756</v>
      </c>
      <c r="AF5" s="12">
        <v>0.86585365853658536</v>
      </c>
      <c r="AG5" s="12">
        <v>0.87195121951219512</v>
      </c>
      <c r="AH5" s="16">
        <v>0.87804878048780488</v>
      </c>
      <c r="AI5" s="11">
        <v>0.8902439024390244</v>
      </c>
      <c r="AJ5" s="12">
        <v>0.90243902439024393</v>
      </c>
      <c r="AK5" s="12">
        <v>0.91463414634146345</v>
      </c>
      <c r="AL5" s="12">
        <v>0.92682926829268297</v>
      </c>
      <c r="AM5" s="16">
        <v>0.93902439024390238</v>
      </c>
      <c r="AN5" s="11">
        <v>0.95121951219512191</v>
      </c>
      <c r="AO5" s="12">
        <v>0.96341463414634143</v>
      </c>
      <c r="AP5" s="12">
        <v>0.97560975609756095</v>
      </c>
      <c r="AQ5" s="12">
        <v>0.98780487804878048</v>
      </c>
      <c r="AR5" s="16">
        <v>1</v>
      </c>
      <c r="AS5" s="11">
        <v>1</v>
      </c>
      <c r="AT5" s="12">
        <v>1</v>
      </c>
      <c r="AU5" s="12">
        <v>1</v>
      </c>
      <c r="AV5" s="12">
        <v>1</v>
      </c>
      <c r="AW5" s="16">
        <v>1</v>
      </c>
      <c r="AX5" s="11">
        <v>1</v>
      </c>
      <c r="AY5" s="12">
        <v>1</v>
      </c>
      <c r="AZ5" s="12">
        <v>1</v>
      </c>
      <c r="BA5" s="12">
        <v>1</v>
      </c>
      <c r="BB5" s="16">
        <v>1</v>
      </c>
      <c r="BC5" s="11">
        <v>1</v>
      </c>
      <c r="BD5" s="12">
        <v>1</v>
      </c>
      <c r="BE5" s="12">
        <v>1</v>
      </c>
      <c r="BF5" s="12">
        <v>1</v>
      </c>
      <c r="BG5" s="16">
        <v>1</v>
      </c>
      <c r="BH5" s="11">
        <v>1</v>
      </c>
      <c r="BI5" s="12">
        <v>1</v>
      </c>
      <c r="BJ5" s="12">
        <v>1</v>
      </c>
      <c r="BK5" s="12">
        <v>1</v>
      </c>
      <c r="BL5" s="16">
        <v>1</v>
      </c>
      <c r="BM5" s="11">
        <v>1</v>
      </c>
      <c r="BN5" s="12">
        <v>1</v>
      </c>
      <c r="BO5" s="12">
        <v>1</v>
      </c>
      <c r="BP5" s="12">
        <v>1</v>
      </c>
      <c r="BQ5" s="16">
        <v>1</v>
      </c>
      <c r="BR5" s="11">
        <v>1</v>
      </c>
      <c r="BS5" s="12">
        <v>1</v>
      </c>
      <c r="BT5" s="12">
        <v>1</v>
      </c>
      <c r="BU5" s="12">
        <v>1</v>
      </c>
      <c r="BV5" s="16">
        <v>1</v>
      </c>
    </row>
    <row r="6" spans="1:74" x14ac:dyDescent="0.25">
      <c r="A6" s="31" t="s">
        <v>160</v>
      </c>
      <c r="B6" s="27" t="s">
        <v>74</v>
      </c>
      <c r="C6" s="1" t="s">
        <v>145</v>
      </c>
      <c r="D6" s="2" t="s">
        <v>5</v>
      </c>
      <c r="E6" s="3" t="s">
        <v>1</v>
      </c>
      <c r="F6" s="3"/>
      <c r="G6" s="3"/>
      <c r="H6" s="3"/>
      <c r="I6" s="16">
        <v>1.0670731707317074</v>
      </c>
      <c r="J6" s="11">
        <v>1.0658536585365854</v>
      </c>
      <c r="K6" s="12">
        <v>1.0646341463414635</v>
      </c>
      <c r="L6" s="12">
        <v>1.0634146341463415</v>
      </c>
      <c r="M6" s="12">
        <v>1.0621951219512196</v>
      </c>
      <c r="N6" s="16">
        <v>1.0609756097560976</v>
      </c>
      <c r="O6" s="11">
        <v>1.0658536585365854</v>
      </c>
      <c r="P6" s="12">
        <v>1.0646341463414635</v>
      </c>
      <c r="Q6" s="12">
        <v>1.0634146341463415</v>
      </c>
      <c r="R6" s="12">
        <v>1.0621951219512196</v>
      </c>
      <c r="S6" s="16">
        <v>1.0609756097560976</v>
      </c>
      <c r="T6" s="11">
        <v>1.0304878048780488</v>
      </c>
      <c r="U6" s="12">
        <v>1</v>
      </c>
      <c r="V6" s="12">
        <v>0.96951219512195119</v>
      </c>
      <c r="W6" s="12">
        <v>0.93902439024390238</v>
      </c>
      <c r="X6" s="16">
        <v>0.90853658536585369</v>
      </c>
      <c r="Y6" s="11">
        <v>0.89634146341463417</v>
      </c>
      <c r="Z6" s="12">
        <v>0.88414634146341464</v>
      </c>
      <c r="AA6" s="12">
        <v>0.87195121951219512</v>
      </c>
      <c r="AB6" s="12">
        <v>0.8597560975609756</v>
      </c>
      <c r="AC6" s="16">
        <v>0.84756097560975607</v>
      </c>
      <c r="AD6" s="11">
        <v>0.85365853658536583</v>
      </c>
      <c r="AE6" s="12">
        <v>0.8597560975609756</v>
      </c>
      <c r="AF6" s="12">
        <v>0.86585365853658536</v>
      </c>
      <c r="AG6" s="12">
        <v>0.87195121951219512</v>
      </c>
      <c r="AH6" s="16">
        <v>0.87804878048780488</v>
      </c>
      <c r="AI6" s="11">
        <v>0.8902439024390244</v>
      </c>
      <c r="AJ6" s="12">
        <v>0.90243902439024393</v>
      </c>
      <c r="AK6" s="12">
        <v>0.91463414634146345</v>
      </c>
      <c r="AL6" s="12">
        <v>0.92682926829268297</v>
      </c>
      <c r="AM6" s="16">
        <v>0.93902439024390238</v>
      </c>
      <c r="AN6" s="11">
        <v>0.95121951219512191</v>
      </c>
      <c r="AO6" s="12">
        <v>0.96341463414634143</v>
      </c>
      <c r="AP6" s="12">
        <v>0.97560975609756095</v>
      </c>
      <c r="AQ6" s="12">
        <v>0.98780487804878048</v>
      </c>
      <c r="AR6" s="16">
        <v>1</v>
      </c>
      <c r="AS6" s="11">
        <v>1</v>
      </c>
      <c r="AT6" s="12">
        <v>1</v>
      </c>
      <c r="AU6" s="12">
        <v>1</v>
      </c>
      <c r="AV6" s="12">
        <v>1</v>
      </c>
      <c r="AW6" s="16">
        <v>1</v>
      </c>
      <c r="AX6" s="11">
        <v>1</v>
      </c>
      <c r="AY6" s="12">
        <v>1</v>
      </c>
      <c r="AZ6" s="12">
        <v>1</v>
      </c>
      <c r="BA6" s="12">
        <v>1</v>
      </c>
      <c r="BB6" s="16">
        <v>1</v>
      </c>
      <c r="BC6" s="11">
        <v>1</v>
      </c>
      <c r="BD6" s="12">
        <v>1</v>
      </c>
      <c r="BE6" s="12">
        <v>1</v>
      </c>
      <c r="BF6" s="12">
        <v>1</v>
      </c>
      <c r="BG6" s="16">
        <v>1</v>
      </c>
      <c r="BH6" s="11">
        <v>1</v>
      </c>
      <c r="BI6" s="12">
        <v>1</v>
      </c>
      <c r="BJ6" s="12">
        <v>1</v>
      </c>
      <c r="BK6" s="12">
        <v>1</v>
      </c>
      <c r="BL6" s="16">
        <v>1</v>
      </c>
      <c r="BM6" s="11">
        <v>1</v>
      </c>
      <c r="BN6" s="12">
        <v>1</v>
      </c>
      <c r="BO6" s="12">
        <v>1</v>
      </c>
      <c r="BP6" s="12">
        <v>1</v>
      </c>
      <c r="BQ6" s="16">
        <v>1</v>
      </c>
      <c r="BR6" s="11">
        <v>1</v>
      </c>
      <c r="BS6" s="12">
        <v>1</v>
      </c>
      <c r="BT6" s="12">
        <v>1</v>
      </c>
      <c r="BU6" s="12">
        <v>1</v>
      </c>
      <c r="BV6" s="16">
        <v>1</v>
      </c>
    </row>
    <row r="7" spans="1:74" x14ac:dyDescent="0.25">
      <c r="A7" s="31" t="s">
        <v>160</v>
      </c>
      <c r="B7" s="27" t="s">
        <v>74</v>
      </c>
      <c r="C7" s="1" t="s">
        <v>145</v>
      </c>
      <c r="D7" s="2" t="s">
        <v>5</v>
      </c>
      <c r="E7" s="3" t="s">
        <v>2</v>
      </c>
      <c r="F7" s="3"/>
      <c r="G7" s="3"/>
      <c r="H7" s="3"/>
      <c r="I7" s="16">
        <v>1.0670731707317074</v>
      </c>
      <c r="J7" s="11">
        <v>1.0658536585365854</v>
      </c>
      <c r="K7" s="12">
        <v>1.0646341463414635</v>
      </c>
      <c r="L7" s="12">
        <v>1.0634146341463415</v>
      </c>
      <c r="M7" s="12">
        <v>1.0621951219512196</v>
      </c>
      <c r="N7" s="16">
        <v>1.0609756097560976</v>
      </c>
      <c r="O7" s="11">
        <v>1.0658536585365854</v>
      </c>
      <c r="P7" s="12">
        <v>1.0646341463414635</v>
      </c>
      <c r="Q7" s="12">
        <v>1.0634146341463415</v>
      </c>
      <c r="R7" s="12">
        <v>1.0621951219512196</v>
      </c>
      <c r="S7" s="16">
        <v>1.0609756097560976</v>
      </c>
      <c r="T7" s="11">
        <v>1.0304878048780488</v>
      </c>
      <c r="U7" s="12">
        <v>1</v>
      </c>
      <c r="V7" s="12">
        <v>0.96951219512195119</v>
      </c>
      <c r="W7" s="12">
        <v>0.93902439024390238</v>
      </c>
      <c r="X7" s="16">
        <v>0.90853658536585369</v>
      </c>
      <c r="Y7" s="11">
        <v>0.89634146341463417</v>
      </c>
      <c r="Z7" s="12">
        <v>0.88414634146341464</v>
      </c>
      <c r="AA7" s="12">
        <v>0.87195121951219512</v>
      </c>
      <c r="AB7" s="12">
        <v>0.8597560975609756</v>
      </c>
      <c r="AC7" s="16">
        <v>0.84756097560975607</v>
      </c>
      <c r="AD7" s="11">
        <v>0.85365853658536583</v>
      </c>
      <c r="AE7" s="12">
        <v>0.8597560975609756</v>
      </c>
      <c r="AF7" s="12">
        <v>0.86585365853658536</v>
      </c>
      <c r="AG7" s="12">
        <v>0.87195121951219512</v>
      </c>
      <c r="AH7" s="16">
        <v>0.87804878048780488</v>
      </c>
      <c r="AI7" s="11">
        <v>0.8902439024390244</v>
      </c>
      <c r="AJ7" s="12">
        <v>0.90243902439024393</v>
      </c>
      <c r="AK7" s="12">
        <v>0.91463414634146345</v>
      </c>
      <c r="AL7" s="12">
        <v>0.92682926829268297</v>
      </c>
      <c r="AM7" s="16">
        <v>0.93902439024390238</v>
      </c>
      <c r="AN7" s="11">
        <v>0.95121951219512191</v>
      </c>
      <c r="AO7" s="12">
        <v>0.96341463414634143</v>
      </c>
      <c r="AP7" s="12">
        <v>0.97560975609756095</v>
      </c>
      <c r="AQ7" s="12">
        <v>0.98780487804878048</v>
      </c>
      <c r="AR7" s="16">
        <v>1</v>
      </c>
      <c r="AS7" s="11">
        <v>1</v>
      </c>
      <c r="AT7" s="12">
        <v>1</v>
      </c>
      <c r="AU7" s="12">
        <v>1</v>
      </c>
      <c r="AV7" s="12">
        <v>1</v>
      </c>
      <c r="AW7" s="16">
        <v>1</v>
      </c>
      <c r="AX7" s="11">
        <v>1</v>
      </c>
      <c r="AY7" s="12">
        <v>1</v>
      </c>
      <c r="AZ7" s="12">
        <v>1</v>
      </c>
      <c r="BA7" s="12">
        <v>1</v>
      </c>
      <c r="BB7" s="16">
        <v>1</v>
      </c>
      <c r="BC7" s="11">
        <v>1</v>
      </c>
      <c r="BD7" s="12">
        <v>1</v>
      </c>
      <c r="BE7" s="12">
        <v>1</v>
      </c>
      <c r="BF7" s="12">
        <v>1</v>
      </c>
      <c r="BG7" s="16">
        <v>1</v>
      </c>
      <c r="BH7" s="11">
        <v>1</v>
      </c>
      <c r="BI7" s="12">
        <v>1</v>
      </c>
      <c r="BJ7" s="12">
        <v>1</v>
      </c>
      <c r="BK7" s="12">
        <v>1</v>
      </c>
      <c r="BL7" s="16">
        <v>1</v>
      </c>
      <c r="BM7" s="11">
        <v>1</v>
      </c>
      <c r="BN7" s="12">
        <v>1</v>
      </c>
      <c r="BO7" s="12">
        <v>1</v>
      </c>
      <c r="BP7" s="12">
        <v>1</v>
      </c>
      <c r="BQ7" s="16">
        <v>1</v>
      </c>
      <c r="BR7" s="11">
        <v>1</v>
      </c>
      <c r="BS7" s="12">
        <v>1</v>
      </c>
      <c r="BT7" s="12">
        <v>1</v>
      </c>
      <c r="BU7" s="12">
        <v>1</v>
      </c>
      <c r="BV7" s="16">
        <v>1</v>
      </c>
    </row>
    <row r="8" spans="1:74" x14ac:dyDescent="0.25">
      <c r="A8" s="31" t="s">
        <v>160</v>
      </c>
      <c r="B8" s="27" t="s">
        <v>74</v>
      </c>
      <c r="C8" s="1" t="s">
        <v>145</v>
      </c>
      <c r="D8" s="2" t="s">
        <v>5</v>
      </c>
      <c r="E8" s="3" t="s">
        <v>3</v>
      </c>
      <c r="F8" s="3"/>
      <c r="G8" s="3"/>
      <c r="H8" s="3"/>
      <c r="I8" s="16">
        <v>1.0670731707317074</v>
      </c>
      <c r="J8" s="11">
        <v>1.0658536585365854</v>
      </c>
      <c r="K8" s="12">
        <v>1.0646341463414635</v>
      </c>
      <c r="L8" s="12">
        <v>1.0634146341463415</v>
      </c>
      <c r="M8" s="12">
        <v>1.0621951219512196</v>
      </c>
      <c r="N8" s="16">
        <v>1.0609756097560976</v>
      </c>
      <c r="O8" s="11">
        <v>1.0658536585365854</v>
      </c>
      <c r="P8" s="12">
        <v>1.0646341463414635</v>
      </c>
      <c r="Q8" s="12">
        <v>1.0634146341463415</v>
      </c>
      <c r="R8" s="12">
        <v>1.0621951219512196</v>
      </c>
      <c r="S8" s="16">
        <v>1.0609756097560976</v>
      </c>
      <c r="T8" s="11">
        <v>1.0304878048780488</v>
      </c>
      <c r="U8" s="12">
        <v>1</v>
      </c>
      <c r="V8" s="12">
        <v>0.96951219512195119</v>
      </c>
      <c r="W8" s="12">
        <v>0.93902439024390238</v>
      </c>
      <c r="X8" s="16">
        <v>0.90853658536585369</v>
      </c>
      <c r="Y8" s="11">
        <v>0.89634146341463417</v>
      </c>
      <c r="Z8" s="12">
        <v>0.88414634146341464</v>
      </c>
      <c r="AA8" s="12">
        <v>0.87195121951219512</v>
      </c>
      <c r="AB8" s="12">
        <v>0.8597560975609756</v>
      </c>
      <c r="AC8" s="16">
        <v>0.84756097560975607</v>
      </c>
      <c r="AD8" s="11">
        <v>0.85365853658536583</v>
      </c>
      <c r="AE8" s="12">
        <v>0.8597560975609756</v>
      </c>
      <c r="AF8" s="12">
        <v>0.86585365853658536</v>
      </c>
      <c r="AG8" s="12">
        <v>0.87195121951219512</v>
      </c>
      <c r="AH8" s="16">
        <v>0.87804878048780488</v>
      </c>
      <c r="AI8" s="11">
        <v>0.8902439024390244</v>
      </c>
      <c r="AJ8" s="12">
        <v>0.90243902439024393</v>
      </c>
      <c r="AK8" s="12">
        <v>0.91463414634146345</v>
      </c>
      <c r="AL8" s="12">
        <v>0.92682926829268297</v>
      </c>
      <c r="AM8" s="16">
        <v>0.93902439024390238</v>
      </c>
      <c r="AN8" s="11">
        <v>0.95121951219512191</v>
      </c>
      <c r="AO8" s="12">
        <v>0.96341463414634143</v>
      </c>
      <c r="AP8" s="12">
        <v>0.97560975609756095</v>
      </c>
      <c r="AQ8" s="12">
        <v>0.98780487804878048</v>
      </c>
      <c r="AR8" s="16">
        <v>1</v>
      </c>
      <c r="AS8" s="11">
        <v>1</v>
      </c>
      <c r="AT8" s="12">
        <v>1</v>
      </c>
      <c r="AU8" s="12">
        <v>1</v>
      </c>
      <c r="AV8" s="12">
        <v>1</v>
      </c>
      <c r="AW8" s="16">
        <v>1</v>
      </c>
      <c r="AX8" s="11">
        <v>1</v>
      </c>
      <c r="AY8" s="12">
        <v>1</v>
      </c>
      <c r="AZ8" s="12">
        <v>1</v>
      </c>
      <c r="BA8" s="12">
        <v>1</v>
      </c>
      <c r="BB8" s="16">
        <v>1</v>
      </c>
      <c r="BC8" s="11">
        <v>1</v>
      </c>
      <c r="BD8" s="12">
        <v>1</v>
      </c>
      <c r="BE8" s="12">
        <v>1</v>
      </c>
      <c r="BF8" s="12">
        <v>1</v>
      </c>
      <c r="BG8" s="16">
        <v>1</v>
      </c>
      <c r="BH8" s="11">
        <v>1</v>
      </c>
      <c r="BI8" s="12">
        <v>1</v>
      </c>
      <c r="BJ8" s="12">
        <v>1</v>
      </c>
      <c r="BK8" s="12">
        <v>1</v>
      </c>
      <c r="BL8" s="16">
        <v>1</v>
      </c>
      <c r="BM8" s="11">
        <v>1</v>
      </c>
      <c r="BN8" s="12">
        <v>1</v>
      </c>
      <c r="BO8" s="12">
        <v>1</v>
      </c>
      <c r="BP8" s="12">
        <v>1</v>
      </c>
      <c r="BQ8" s="16">
        <v>1</v>
      </c>
      <c r="BR8" s="11">
        <v>1</v>
      </c>
      <c r="BS8" s="12">
        <v>1</v>
      </c>
      <c r="BT8" s="12">
        <v>1</v>
      </c>
      <c r="BU8" s="12">
        <v>1</v>
      </c>
      <c r="BV8" s="16">
        <v>1</v>
      </c>
    </row>
    <row r="9" spans="1:74" x14ac:dyDescent="0.25">
      <c r="A9" s="31" t="s">
        <v>160</v>
      </c>
      <c r="B9" s="27" t="s">
        <v>74</v>
      </c>
      <c r="C9" s="1" t="s">
        <v>145</v>
      </c>
      <c r="D9" s="2" t="s">
        <v>5</v>
      </c>
      <c r="E9" s="3" t="s">
        <v>4</v>
      </c>
      <c r="F9" s="3"/>
      <c r="G9" s="3"/>
      <c r="H9" s="3"/>
      <c r="I9" s="16">
        <v>1.0670731707317074</v>
      </c>
      <c r="J9" s="11">
        <v>1.0658536585365854</v>
      </c>
      <c r="K9" s="12">
        <v>1.0646341463414635</v>
      </c>
      <c r="L9" s="12">
        <v>1.0634146341463415</v>
      </c>
      <c r="M9" s="12">
        <v>1.0621951219512196</v>
      </c>
      <c r="N9" s="16">
        <v>1.0609756097560976</v>
      </c>
      <c r="O9" s="11">
        <v>1.0658536585365854</v>
      </c>
      <c r="P9" s="12">
        <v>1.0646341463414635</v>
      </c>
      <c r="Q9" s="12">
        <v>1.0634146341463415</v>
      </c>
      <c r="R9" s="12">
        <v>1.0621951219512196</v>
      </c>
      <c r="S9" s="16">
        <v>1.0609756097560976</v>
      </c>
      <c r="T9" s="11">
        <v>1.0304878048780488</v>
      </c>
      <c r="U9" s="12">
        <v>1</v>
      </c>
      <c r="V9" s="12">
        <v>0.96951219512195119</v>
      </c>
      <c r="W9" s="12">
        <v>0.93902439024390238</v>
      </c>
      <c r="X9" s="16">
        <v>0.90853658536585369</v>
      </c>
      <c r="Y9" s="11">
        <v>0.89634146341463417</v>
      </c>
      <c r="Z9" s="12">
        <v>0.88414634146341464</v>
      </c>
      <c r="AA9" s="12">
        <v>0.87195121951219512</v>
      </c>
      <c r="AB9" s="12">
        <v>0.8597560975609756</v>
      </c>
      <c r="AC9" s="16">
        <v>0.84756097560975607</v>
      </c>
      <c r="AD9" s="11">
        <v>0.85365853658536583</v>
      </c>
      <c r="AE9" s="12">
        <v>0.8597560975609756</v>
      </c>
      <c r="AF9" s="12">
        <v>0.86585365853658536</v>
      </c>
      <c r="AG9" s="12">
        <v>0.87195121951219512</v>
      </c>
      <c r="AH9" s="16">
        <v>0.87804878048780488</v>
      </c>
      <c r="AI9" s="11">
        <v>0.8902439024390244</v>
      </c>
      <c r="AJ9" s="12">
        <v>0.90243902439024393</v>
      </c>
      <c r="AK9" s="12">
        <v>0.91463414634146345</v>
      </c>
      <c r="AL9" s="12">
        <v>0.92682926829268297</v>
      </c>
      <c r="AM9" s="16">
        <v>0.93902439024390238</v>
      </c>
      <c r="AN9" s="11">
        <v>0.95121951219512191</v>
      </c>
      <c r="AO9" s="12">
        <v>0.96341463414634143</v>
      </c>
      <c r="AP9" s="12">
        <v>0.97560975609756095</v>
      </c>
      <c r="AQ9" s="12">
        <v>0.98780487804878048</v>
      </c>
      <c r="AR9" s="16">
        <v>1</v>
      </c>
      <c r="AS9" s="11">
        <v>1</v>
      </c>
      <c r="AT9" s="12">
        <v>1</v>
      </c>
      <c r="AU9" s="12">
        <v>1</v>
      </c>
      <c r="AV9" s="12">
        <v>1</v>
      </c>
      <c r="AW9" s="16">
        <v>1</v>
      </c>
      <c r="AX9" s="11">
        <v>1</v>
      </c>
      <c r="AY9" s="12">
        <v>1</v>
      </c>
      <c r="AZ9" s="12">
        <v>1</v>
      </c>
      <c r="BA9" s="12">
        <v>1</v>
      </c>
      <c r="BB9" s="16">
        <v>1</v>
      </c>
      <c r="BC9" s="11">
        <v>1</v>
      </c>
      <c r="BD9" s="12">
        <v>1</v>
      </c>
      <c r="BE9" s="12">
        <v>1</v>
      </c>
      <c r="BF9" s="12">
        <v>1</v>
      </c>
      <c r="BG9" s="16">
        <v>1</v>
      </c>
      <c r="BH9" s="11">
        <v>1</v>
      </c>
      <c r="BI9" s="12">
        <v>1</v>
      </c>
      <c r="BJ9" s="12">
        <v>1</v>
      </c>
      <c r="BK9" s="12">
        <v>1</v>
      </c>
      <c r="BL9" s="16">
        <v>1</v>
      </c>
      <c r="BM9" s="11">
        <v>1</v>
      </c>
      <c r="BN9" s="12">
        <v>1</v>
      </c>
      <c r="BO9" s="12">
        <v>1</v>
      </c>
      <c r="BP9" s="12">
        <v>1</v>
      </c>
      <c r="BQ9" s="16">
        <v>1</v>
      </c>
      <c r="BR9" s="11">
        <v>1</v>
      </c>
      <c r="BS9" s="12">
        <v>1</v>
      </c>
      <c r="BT9" s="12">
        <v>1</v>
      </c>
      <c r="BU9" s="12">
        <v>1</v>
      </c>
      <c r="BV9" s="16">
        <v>1</v>
      </c>
    </row>
    <row r="10" spans="1:74" x14ac:dyDescent="0.25">
      <c r="A10" s="31" t="s">
        <v>160</v>
      </c>
      <c r="B10" s="27" t="s">
        <v>74</v>
      </c>
      <c r="C10" s="1" t="s">
        <v>146</v>
      </c>
      <c r="D10" s="2" t="s">
        <v>0</v>
      </c>
      <c r="E10" s="3" t="s">
        <v>1</v>
      </c>
      <c r="F10" s="3"/>
      <c r="G10" s="3"/>
      <c r="H10" s="3"/>
      <c r="I10" s="16">
        <v>1.0670731707317074</v>
      </c>
      <c r="J10" s="11">
        <v>1.0658536585365854</v>
      </c>
      <c r="K10" s="12">
        <v>1.0646341463414635</v>
      </c>
      <c r="L10" s="12">
        <v>1.0634146341463415</v>
      </c>
      <c r="M10" s="12">
        <v>1.0621951219512196</v>
      </c>
      <c r="N10" s="16">
        <v>1.0609756097560976</v>
      </c>
      <c r="O10" s="11">
        <v>1.0658536585365854</v>
      </c>
      <c r="P10" s="12">
        <v>1.0646341463414635</v>
      </c>
      <c r="Q10" s="12">
        <v>1.0634146341463415</v>
      </c>
      <c r="R10" s="12">
        <v>1.0621951219512196</v>
      </c>
      <c r="S10" s="16">
        <v>1.0609756097560976</v>
      </c>
      <c r="T10" s="11">
        <v>1.0304878048780488</v>
      </c>
      <c r="U10" s="12">
        <v>1</v>
      </c>
      <c r="V10" s="12">
        <v>0.96951219512195119</v>
      </c>
      <c r="W10" s="12">
        <v>0.93902439024390238</v>
      </c>
      <c r="X10" s="16">
        <v>0.90853658536585369</v>
      </c>
      <c r="Y10" s="11">
        <v>0.89634146341463417</v>
      </c>
      <c r="Z10" s="12">
        <v>0.88414634146341464</v>
      </c>
      <c r="AA10" s="12">
        <v>0.87195121951219512</v>
      </c>
      <c r="AB10" s="12">
        <v>0.8597560975609756</v>
      </c>
      <c r="AC10" s="16">
        <v>0.84756097560975607</v>
      </c>
      <c r="AD10" s="11">
        <v>0.85365853658536583</v>
      </c>
      <c r="AE10" s="12">
        <v>0.8597560975609756</v>
      </c>
      <c r="AF10" s="12">
        <v>0.86585365853658536</v>
      </c>
      <c r="AG10" s="12">
        <v>0.87195121951219512</v>
      </c>
      <c r="AH10" s="16">
        <v>0.87804878048780488</v>
      </c>
      <c r="AI10" s="11">
        <v>0.8902439024390244</v>
      </c>
      <c r="AJ10" s="12">
        <v>0.90243902439024393</v>
      </c>
      <c r="AK10" s="12">
        <v>0.91463414634146345</v>
      </c>
      <c r="AL10" s="12">
        <v>0.92682926829268297</v>
      </c>
      <c r="AM10" s="16">
        <v>0.93902439024390238</v>
      </c>
      <c r="AN10" s="11">
        <v>0.95121951219512191</v>
      </c>
      <c r="AO10" s="12">
        <v>0.96341463414634143</v>
      </c>
      <c r="AP10" s="12">
        <v>0.97560975609756095</v>
      </c>
      <c r="AQ10" s="12">
        <v>0.98780487804878048</v>
      </c>
      <c r="AR10" s="16">
        <v>1</v>
      </c>
      <c r="AS10" s="11">
        <v>1</v>
      </c>
      <c r="AT10" s="12">
        <v>1</v>
      </c>
      <c r="AU10" s="12">
        <v>1</v>
      </c>
      <c r="AV10" s="12">
        <v>1</v>
      </c>
      <c r="AW10" s="16">
        <v>1</v>
      </c>
      <c r="AX10" s="11">
        <v>1</v>
      </c>
      <c r="AY10" s="12">
        <v>1</v>
      </c>
      <c r="AZ10" s="12">
        <v>1</v>
      </c>
      <c r="BA10" s="12">
        <v>1</v>
      </c>
      <c r="BB10" s="16">
        <v>1</v>
      </c>
      <c r="BC10" s="11">
        <v>1</v>
      </c>
      <c r="BD10" s="12">
        <v>1</v>
      </c>
      <c r="BE10" s="12">
        <v>1</v>
      </c>
      <c r="BF10" s="12">
        <v>1</v>
      </c>
      <c r="BG10" s="16">
        <v>1</v>
      </c>
      <c r="BH10" s="11">
        <v>1</v>
      </c>
      <c r="BI10" s="12">
        <v>1</v>
      </c>
      <c r="BJ10" s="12">
        <v>1</v>
      </c>
      <c r="BK10" s="12">
        <v>1</v>
      </c>
      <c r="BL10" s="16">
        <v>1</v>
      </c>
      <c r="BM10" s="11">
        <v>1</v>
      </c>
      <c r="BN10" s="12">
        <v>1</v>
      </c>
      <c r="BO10" s="12">
        <v>1</v>
      </c>
      <c r="BP10" s="12">
        <v>1</v>
      </c>
      <c r="BQ10" s="16">
        <v>1</v>
      </c>
      <c r="BR10" s="11">
        <v>1</v>
      </c>
      <c r="BS10" s="12">
        <v>1</v>
      </c>
      <c r="BT10" s="12">
        <v>1</v>
      </c>
      <c r="BU10" s="12">
        <v>1</v>
      </c>
      <c r="BV10" s="16">
        <v>1</v>
      </c>
    </row>
    <row r="11" spans="1:74" x14ac:dyDescent="0.25">
      <c r="A11" s="31" t="s">
        <v>160</v>
      </c>
      <c r="B11" s="27" t="s">
        <v>74</v>
      </c>
      <c r="C11" s="1" t="s">
        <v>146</v>
      </c>
      <c r="D11" s="2" t="s">
        <v>0</v>
      </c>
      <c r="E11" s="3" t="s">
        <v>2</v>
      </c>
      <c r="F11" s="3"/>
      <c r="G11" s="3"/>
      <c r="H11" s="3"/>
      <c r="I11" s="16">
        <v>1.0670731707317074</v>
      </c>
      <c r="J11" s="11">
        <v>1.0658536585365854</v>
      </c>
      <c r="K11" s="12">
        <v>1.0646341463414635</v>
      </c>
      <c r="L11" s="12">
        <v>1.0634146341463415</v>
      </c>
      <c r="M11" s="12">
        <v>1.0621951219512196</v>
      </c>
      <c r="N11" s="16">
        <v>1.0609756097560976</v>
      </c>
      <c r="O11" s="11">
        <v>1.0658536585365854</v>
      </c>
      <c r="P11" s="12">
        <v>1.0646341463414635</v>
      </c>
      <c r="Q11" s="12">
        <v>1.0634146341463415</v>
      </c>
      <c r="R11" s="12">
        <v>1.0621951219512196</v>
      </c>
      <c r="S11" s="16">
        <v>1.0609756097560976</v>
      </c>
      <c r="T11" s="11">
        <v>1.0304878048780488</v>
      </c>
      <c r="U11" s="12">
        <v>1</v>
      </c>
      <c r="V11" s="12">
        <v>0.96951219512195119</v>
      </c>
      <c r="W11" s="12">
        <v>0.93902439024390238</v>
      </c>
      <c r="X11" s="16">
        <v>0.90853658536585369</v>
      </c>
      <c r="Y11" s="11">
        <v>0.89634146341463417</v>
      </c>
      <c r="Z11" s="12">
        <v>0.88414634146341464</v>
      </c>
      <c r="AA11" s="12">
        <v>0.87195121951219512</v>
      </c>
      <c r="AB11" s="12">
        <v>0.8597560975609756</v>
      </c>
      <c r="AC11" s="16">
        <v>0.84756097560975607</v>
      </c>
      <c r="AD11" s="11">
        <v>0.85365853658536583</v>
      </c>
      <c r="AE11" s="12">
        <v>0.8597560975609756</v>
      </c>
      <c r="AF11" s="12">
        <v>0.86585365853658536</v>
      </c>
      <c r="AG11" s="12">
        <v>0.87195121951219512</v>
      </c>
      <c r="AH11" s="16">
        <v>0.87804878048780488</v>
      </c>
      <c r="AI11" s="11">
        <v>0.8902439024390244</v>
      </c>
      <c r="AJ11" s="12">
        <v>0.90243902439024393</v>
      </c>
      <c r="AK11" s="12">
        <v>0.91463414634146345</v>
      </c>
      <c r="AL11" s="12">
        <v>0.92682926829268297</v>
      </c>
      <c r="AM11" s="16">
        <v>0.93902439024390238</v>
      </c>
      <c r="AN11" s="11">
        <v>0.95121951219512191</v>
      </c>
      <c r="AO11" s="12">
        <v>0.96341463414634143</v>
      </c>
      <c r="AP11" s="12">
        <v>0.97560975609756095</v>
      </c>
      <c r="AQ11" s="12">
        <v>0.98780487804878048</v>
      </c>
      <c r="AR11" s="16">
        <v>1</v>
      </c>
      <c r="AS11" s="11">
        <v>1</v>
      </c>
      <c r="AT11" s="12">
        <v>1</v>
      </c>
      <c r="AU11" s="12">
        <v>1</v>
      </c>
      <c r="AV11" s="12">
        <v>1</v>
      </c>
      <c r="AW11" s="16">
        <v>1</v>
      </c>
      <c r="AX11" s="11">
        <v>1</v>
      </c>
      <c r="AY11" s="12">
        <v>1</v>
      </c>
      <c r="AZ11" s="12">
        <v>1</v>
      </c>
      <c r="BA11" s="12">
        <v>1</v>
      </c>
      <c r="BB11" s="16">
        <v>1</v>
      </c>
      <c r="BC11" s="11">
        <v>1</v>
      </c>
      <c r="BD11" s="12">
        <v>1</v>
      </c>
      <c r="BE11" s="12">
        <v>1</v>
      </c>
      <c r="BF11" s="12">
        <v>1</v>
      </c>
      <c r="BG11" s="16">
        <v>1</v>
      </c>
      <c r="BH11" s="11">
        <v>1</v>
      </c>
      <c r="BI11" s="12">
        <v>1</v>
      </c>
      <c r="BJ11" s="12">
        <v>1</v>
      </c>
      <c r="BK11" s="12">
        <v>1</v>
      </c>
      <c r="BL11" s="16">
        <v>1</v>
      </c>
      <c r="BM11" s="11">
        <v>1</v>
      </c>
      <c r="BN11" s="12">
        <v>1</v>
      </c>
      <c r="BO11" s="12">
        <v>1</v>
      </c>
      <c r="BP11" s="12">
        <v>1</v>
      </c>
      <c r="BQ11" s="16">
        <v>1</v>
      </c>
      <c r="BR11" s="11">
        <v>1</v>
      </c>
      <c r="BS11" s="12">
        <v>1</v>
      </c>
      <c r="BT11" s="12">
        <v>1</v>
      </c>
      <c r="BU11" s="12">
        <v>1</v>
      </c>
      <c r="BV11" s="16">
        <v>1</v>
      </c>
    </row>
    <row r="12" spans="1:74" x14ac:dyDescent="0.25">
      <c r="A12" s="31" t="s">
        <v>160</v>
      </c>
      <c r="B12" s="27" t="s">
        <v>74</v>
      </c>
      <c r="C12" s="1" t="s">
        <v>146</v>
      </c>
      <c r="D12" s="2" t="s">
        <v>0</v>
      </c>
      <c r="E12" s="3" t="s">
        <v>3</v>
      </c>
      <c r="F12" s="3"/>
      <c r="G12" s="3"/>
      <c r="H12" s="3"/>
      <c r="I12" s="16">
        <v>1.0670731707317074</v>
      </c>
      <c r="J12" s="11">
        <v>1.0658536585365854</v>
      </c>
      <c r="K12" s="12">
        <v>1.0646341463414635</v>
      </c>
      <c r="L12" s="12">
        <v>1.0634146341463415</v>
      </c>
      <c r="M12" s="12">
        <v>1.0621951219512196</v>
      </c>
      <c r="N12" s="16">
        <v>1.0609756097560976</v>
      </c>
      <c r="O12" s="11">
        <v>1.0658536585365854</v>
      </c>
      <c r="P12" s="12">
        <v>1.0646341463414635</v>
      </c>
      <c r="Q12" s="12">
        <v>1.0634146341463415</v>
      </c>
      <c r="R12" s="12">
        <v>1.0621951219512196</v>
      </c>
      <c r="S12" s="16">
        <v>1.0609756097560976</v>
      </c>
      <c r="T12" s="11">
        <v>1.0304878048780488</v>
      </c>
      <c r="U12" s="12">
        <v>1</v>
      </c>
      <c r="V12" s="12">
        <v>0.96951219512195119</v>
      </c>
      <c r="W12" s="12">
        <v>0.93902439024390238</v>
      </c>
      <c r="X12" s="16">
        <v>0.90853658536585369</v>
      </c>
      <c r="Y12" s="11">
        <v>0.89634146341463417</v>
      </c>
      <c r="Z12" s="12">
        <v>0.88414634146341464</v>
      </c>
      <c r="AA12" s="12">
        <v>0.87195121951219512</v>
      </c>
      <c r="AB12" s="12">
        <v>0.8597560975609756</v>
      </c>
      <c r="AC12" s="16">
        <v>0.84756097560975607</v>
      </c>
      <c r="AD12" s="11">
        <v>0.85365853658536583</v>
      </c>
      <c r="AE12" s="12">
        <v>0.8597560975609756</v>
      </c>
      <c r="AF12" s="12">
        <v>0.86585365853658536</v>
      </c>
      <c r="AG12" s="12">
        <v>0.87195121951219512</v>
      </c>
      <c r="AH12" s="16">
        <v>0.87804878048780488</v>
      </c>
      <c r="AI12" s="11">
        <v>0.8902439024390244</v>
      </c>
      <c r="AJ12" s="12">
        <v>0.90243902439024393</v>
      </c>
      <c r="AK12" s="12">
        <v>0.91463414634146345</v>
      </c>
      <c r="AL12" s="12">
        <v>0.92682926829268297</v>
      </c>
      <c r="AM12" s="16">
        <v>0.93902439024390238</v>
      </c>
      <c r="AN12" s="11">
        <v>0.95121951219512191</v>
      </c>
      <c r="AO12" s="12">
        <v>0.96341463414634143</v>
      </c>
      <c r="AP12" s="12">
        <v>0.97560975609756095</v>
      </c>
      <c r="AQ12" s="12">
        <v>0.98780487804878048</v>
      </c>
      <c r="AR12" s="16">
        <v>1</v>
      </c>
      <c r="AS12" s="11">
        <v>1</v>
      </c>
      <c r="AT12" s="12">
        <v>1</v>
      </c>
      <c r="AU12" s="12">
        <v>1</v>
      </c>
      <c r="AV12" s="12">
        <v>1</v>
      </c>
      <c r="AW12" s="16">
        <v>1</v>
      </c>
      <c r="AX12" s="11">
        <v>1</v>
      </c>
      <c r="AY12" s="12">
        <v>1</v>
      </c>
      <c r="AZ12" s="12">
        <v>1</v>
      </c>
      <c r="BA12" s="12">
        <v>1</v>
      </c>
      <c r="BB12" s="16">
        <v>1</v>
      </c>
      <c r="BC12" s="11">
        <v>1</v>
      </c>
      <c r="BD12" s="12">
        <v>1</v>
      </c>
      <c r="BE12" s="12">
        <v>1</v>
      </c>
      <c r="BF12" s="12">
        <v>1</v>
      </c>
      <c r="BG12" s="16">
        <v>1</v>
      </c>
      <c r="BH12" s="11">
        <v>1</v>
      </c>
      <c r="BI12" s="12">
        <v>1</v>
      </c>
      <c r="BJ12" s="12">
        <v>1</v>
      </c>
      <c r="BK12" s="12">
        <v>1</v>
      </c>
      <c r="BL12" s="16">
        <v>1</v>
      </c>
      <c r="BM12" s="11">
        <v>1</v>
      </c>
      <c r="BN12" s="12">
        <v>1</v>
      </c>
      <c r="BO12" s="12">
        <v>1</v>
      </c>
      <c r="BP12" s="12">
        <v>1</v>
      </c>
      <c r="BQ12" s="16">
        <v>1</v>
      </c>
      <c r="BR12" s="11">
        <v>1</v>
      </c>
      <c r="BS12" s="12">
        <v>1</v>
      </c>
      <c r="BT12" s="12">
        <v>1</v>
      </c>
      <c r="BU12" s="12">
        <v>1</v>
      </c>
      <c r="BV12" s="16">
        <v>1</v>
      </c>
    </row>
    <row r="13" spans="1:74" x14ac:dyDescent="0.25">
      <c r="A13" s="31" t="s">
        <v>160</v>
      </c>
      <c r="B13" s="27" t="s">
        <v>74</v>
      </c>
      <c r="C13" s="1" t="s">
        <v>146</v>
      </c>
      <c r="D13" s="2" t="s">
        <v>0</v>
      </c>
      <c r="E13" s="3" t="s">
        <v>4</v>
      </c>
      <c r="F13" s="3"/>
      <c r="G13" s="3"/>
      <c r="H13" s="3"/>
      <c r="I13" s="16">
        <v>1.0670731707317074</v>
      </c>
      <c r="J13" s="11">
        <v>1.0658536585365854</v>
      </c>
      <c r="K13" s="12">
        <v>1.0646341463414635</v>
      </c>
      <c r="L13" s="12">
        <v>1.0634146341463415</v>
      </c>
      <c r="M13" s="12">
        <v>1.0621951219512196</v>
      </c>
      <c r="N13" s="16">
        <v>1.0609756097560976</v>
      </c>
      <c r="O13" s="11">
        <v>1.0658536585365854</v>
      </c>
      <c r="P13" s="12">
        <v>1.0646341463414635</v>
      </c>
      <c r="Q13" s="12">
        <v>1.0634146341463415</v>
      </c>
      <c r="R13" s="12">
        <v>1.0621951219512196</v>
      </c>
      <c r="S13" s="16">
        <v>1.0609756097560976</v>
      </c>
      <c r="T13" s="11">
        <v>1.0304878048780488</v>
      </c>
      <c r="U13" s="12">
        <v>1</v>
      </c>
      <c r="V13" s="12">
        <v>0.96951219512195119</v>
      </c>
      <c r="W13" s="12">
        <v>0.93902439024390238</v>
      </c>
      <c r="X13" s="16">
        <v>0.90853658536585369</v>
      </c>
      <c r="Y13" s="11">
        <v>0.89634146341463417</v>
      </c>
      <c r="Z13" s="12">
        <v>0.88414634146341464</v>
      </c>
      <c r="AA13" s="12">
        <v>0.87195121951219512</v>
      </c>
      <c r="AB13" s="12">
        <v>0.8597560975609756</v>
      </c>
      <c r="AC13" s="16">
        <v>0.84756097560975607</v>
      </c>
      <c r="AD13" s="11">
        <v>0.85365853658536583</v>
      </c>
      <c r="AE13" s="12">
        <v>0.8597560975609756</v>
      </c>
      <c r="AF13" s="12">
        <v>0.86585365853658536</v>
      </c>
      <c r="AG13" s="12">
        <v>0.87195121951219512</v>
      </c>
      <c r="AH13" s="16">
        <v>0.87804878048780488</v>
      </c>
      <c r="AI13" s="11">
        <v>0.8902439024390244</v>
      </c>
      <c r="AJ13" s="12">
        <v>0.90243902439024393</v>
      </c>
      <c r="AK13" s="12">
        <v>0.91463414634146345</v>
      </c>
      <c r="AL13" s="12">
        <v>0.92682926829268297</v>
      </c>
      <c r="AM13" s="16">
        <v>0.93902439024390238</v>
      </c>
      <c r="AN13" s="11">
        <v>0.95121951219512191</v>
      </c>
      <c r="AO13" s="12">
        <v>0.96341463414634143</v>
      </c>
      <c r="AP13" s="12">
        <v>0.97560975609756095</v>
      </c>
      <c r="AQ13" s="12">
        <v>0.98780487804878048</v>
      </c>
      <c r="AR13" s="16">
        <v>1</v>
      </c>
      <c r="AS13" s="11">
        <v>1</v>
      </c>
      <c r="AT13" s="12">
        <v>1</v>
      </c>
      <c r="AU13" s="12">
        <v>1</v>
      </c>
      <c r="AV13" s="12">
        <v>1</v>
      </c>
      <c r="AW13" s="16">
        <v>1</v>
      </c>
      <c r="AX13" s="11">
        <v>1</v>
      </c>
      <c r="AY13" s="12">
        <v>1</v>
      </c>
      <c r="AZ13" s="12">
        <v>1</v>
      </c>
      <c r="BA13" s="12">
        <v>1</v>
      </c>
      <c r="BB13" s="16">
        <v>1</v>
      </c>
      <c r="BC13" s="11">
        <v>1</v>
      </c>
      <c r="BD13" s="12">
        <v>1</v>
      </c>
      <c r="BE13" s="12">
        <v>1</v>
      </c>
      <c r="BF13" s="12">
        <v>1</v>
      </c>
      <c r="BG13" s="16">
        <v>1</v>
      </c>
      <c r="BH13" s="11">
        <v>1</v>
      </c>
      <c r="BI13" s="12">
        <v>1</v>
      </c>
      <c r="BJ13" s="12">
        <v>1</v>
      </c>
      <c r="BK13" s="12">
        <v>1</v>
      </c>
      <c r="BL13" s="16">
        <v>1</v>
      </c>
      <c r="BM13" s="11">
        <v>1</v>
      </c>
      <c r="BN13" s="12">
        <v>1</v>
      </c>
      <c r="BO13" s="12">
        <v>1</v>
      </c>
      <c r="BP13" s="12">
        <v>1</v>
      </c>
      <c r="BQ13" s="16">
        <v>1</v>
      </c>
      <c r="BR13" s="11">
        <v>1</v>
      </c>
      <c r="BS13" s="12">
        <v>1</v>
      </c>
      <c r="BT13" s="12">
        <v>1</v>
      </c>
      <c r="BU13" s="12">
        <v>1</v>
      </c>
      <c r="BV13" s="16">
        <v>1</v>
      </c>
    </row>
    <row r="14" spans="1:74" x14ac:dyDescent="0.25">
      <c r="A14" s="31" t="s">
        <v>160</v>
      </c>
      <c r="B14" s="27" t="s">
        <v>74</v>
      </c>
      <c r="C14" s="1" t="s">
        <v>146</v>
      </c>
      <c r="D14" s="2" t="s">
        <v>5</v>
      </c>
      <c r="E14" s="3" t="s">
        <v>1</v>
      </c>
      <c r="F14" s="3"/>
      <c r="G14" s="3"/>
      <c r="H14" s="3"/>
      <c r="I14" s="16">
        <v>1.0670731707317074</v>
      </c>
      <c r="J14" s="11">
        <v>1.0658536585365854</v>
      </c>
      <c r="K14" s="12">
        <v>1.0646341463414635</v>
      </c>
      <c r="L14" s="12">
        <v>1.0634146341463415</v>
      </c>
      <c r="M14" s="12">
        <v>1.0621951219512196</v>
      </c>
      <c r="N14" s="16">
        <v>1.0609756097560976</v>
      </c>
      <c r="O14" s="11">
        <v>1.0658536585365854</v>
      </c>
      <c r="P14" s="12">
        <v>1.0646341463414635</v>
      </c>
      <c r="Q14" s="12">
        <v>1.0634146341463415</v>
      </c>
      <c r="R14" s="12">
        <v>1.0621951219512196</v>
      </c>
      <c r="S14" s="16">
        <v>1.0609756097560976</v>
      </c>
      <c r="T14" s="11">
        <v>1.0304878048780488</v>
      </c>
      <c r="U14" s="12">
        <v>1</v>
      </c>
      <c r="V14" s="12">
        <v>0.96951219512195119</v>
      </c>
      <c r="W14" s="12">
        <v>0.93902439024390238</v>
      </c>
      <c r="X14" s="16">
        <v>0.90853658536585369</v>
      </c>
      <c r="Y14" s="11">
        <v>0.89634146341463417</v>
      </c>
      <c r="Z14" s="12">
        <v>0.88414634146341464</v>
      </c>
      <c r="AA14" s="12">
        <v>0.87195121951219512</v>
      </c>
      <c r="AB14" s="12">
        <v>0.8597560975609756</v>
      </c>
      <c r="AC14" s="16">
        <v>0.84756097560975607</v>
      </c>
      <c r="AD14" s="11">
        <v>0.85365853658536583</v>
      </c>
      <c r="AE14" s="12">
        <v>0.8597560975609756</v>
      </c>
      <c r="AF14" s="12">
        <v>0.86585365853658536</v>
      </c>
      <c r="AG14" s="12">
        <v>0.87195121951219512</v>
      </c>
      <c r="AH14" s="16">
        <v>0.87804878048780488</v>
      </c>
      <c r="AI14" s="11">
        <v>0.8902439024390244</v>
      </c>
      <c r="AJ14" s="12">
        <v>0.90243902439024393</v>
      </c>
      <c r="AK14" s="12">
        <v>0.91463414634146345</v>
      </c>
      <c r="AL14" s="12">
        <v>0.92682926829268297</v>
      </c>
      <c r="AM14" s="16">
        <v>0.93902439024390238</v>
      </c>
      <c r="AN14" s="11">
        <v>0.95121951219512191</v>
      </c>
      <c r="AO14" s="12">
        <v>0.96341463414634143</v>
      </c>
      <c r="AP14" s="12">
        <v>0.97560975609756095</v>
      </c>
      <c r="AQ14" s="12">
        <v>0.98780487804878048</v>
      </c>
      <c r="AR14" s="16">
        <v>1</v>
      </c>
      <c r="AS14" s="11">
        <v>1</v>
      </c>
      <c r="AT14" s="12">
        <v>1</v>
      </c>
      <c r="AU14" s="12">
        <v>1</v>
      </c>
      <c r="AV14" s="12">
        <v>1</v>
      </c>
      <c r="AW14" s="16">
        <v>1</v>
      </c>
      <c r="AX14" s="11">
        <v>1</v>
      </c>
      <c r="AY14" s="12">
        <v>1</v>
      </c>
      <c r="AZ14" s="12">
        <v>1</v>
      </c>
      <c r="BA14" s="12">
        <v>1</v>
      </c>
      <c r="BB14" s="16">
        <v>1</v>
      </c>
      <c r="BC14" s="11">
        <v>1</v>
      </c>
      <c r="BD14" s="12">
        <v>1</v>
      </c>
      <c r="BE14" s="12">
        <v>1</v>
      </c>
      <c r="BF14" s="12">
        <v>1</v>
      </c>
      <c r="BG14" s="16">
        <v>1</v>
      </c>
      <c r="BH14" s="11">
        <v>1</v>
      </c>
      <c r="BI14" s="12">
        <v>1</v>
      </c>
      <c r="BJ14" s="12">
        <v>1</v>
      </c>
      <c r="BK14" s="12">
        <v>1</v>
      </c>
      <c r="BL14" s="16">
        <v>1</v>
      </c>
      <c r="BM14" s="11">
        <v>1</v>
      </c>
      <c r="BN14" s="12">
        <v>1</v>
      </c>
      <c r="BO14" s="12">
        <v>1</v>
      </c>
      <c r="BP14" s="12">
        <v>1</v>
      </c>
      <c r="BQ14" s="16">
        <v>1</v>
      </c>
      <c r="BR14" s="11">
        <v>1</v>
      </c>
      <c r="BS14" s="12">
        <v>1</v>
      </c>
      <c r="BT14" s="12">
        <v>1</v>
      </c>
      <c r="BU14" s="12">
        <v>1</v>
      </c>
      <c r="BV14" s="16">
        <v>1</v>
      </c>
    </row>
    <row r="15" spans="1:74" x14ac:dyDescent="0.25">
      <c r="A15" s="31" t="s">
        <v>160</v>
      </c>
      <c r="B15" s="27" t="s">
        <v>74</v>
      </c>
      <c r="C15" s="1" t="s">
        <v>146</v>
      </c>
      <c r="D15" s="2" t="s">
        <v>5</v>
      </c>
      <c r="E15" s="3" t="s">
        <v>2</v>
      </c>
      <c r="F15" s="3"/>
      <c r="G15" s="3"/>
      <c r="H15" s="3"/>
      <c r="I15" s="16">
        <v>1.0670731707317074</v>
      </c>
      <c r="J15" s="11">
        <v>1.0658536585365854</v>
      </c>
      <c r="K15" s="12">
        <v>1.0646341463414635</v>
      </c>
      <c r="L15" s="12">
        <v>1.0634146341463415</v>
      </c>
      <c r="M15" s="12">
        <v>1.0621951219512196</v>
      </c>
      <c r="N15" s="16">
        <v>1.0609756097560976</v>
      </c>
      <c r="O15" s="11">
        <v>1.0658536585365854</v>
      </c>
      <c r="P15" s="12">
        <v>1.0646341463414635</v>
      </c>
      <c r="Q15" s="12">
        <v>1.0634146341463415</v>
      </c>
      <c r="R15" s="12">
        <v>1.0621951219512196</v>
      </c>
      <c r="S15" s="16">
        <v>1.0609756097560976</v>
      </c>
      <c r="T15" s="11">
        <v>1.0304878048780488</v>
      </c>
      <c r="U15" s="12">
        <v>1</v>
      </c>
      <c r="V15" s="12">
        <v>0.96951219512195119</v>
      </c>
      <c r="W15" s="12">
        <v>0.93902439024390238</v>
      </c>
      <c r="X15" s="16">
        <v>0.90853658536585369</v>
      </c>
      <c r="Y15" s="11">
        <v>0.89634146341463417</v>
      </c>
      <c r="Z15" s="12">
        <v>0.88414634146341464</v>
      </c>
      <c r="AA15" s="12">
        <v>0.87195121951219512</v>
      </c>
      <c r="AB15" s="12">
        <v>0.8597560975609756</v>
      </c>
      <c r="AC15" s="16">
        <v>0.84756097560975607</v>
      </c>
      <c r="AD15" s="11">
        <v>0.85365853658536583</v>
      </c>
      <c r="AE15" s="12">
        <v>0.8597560975609756</v>
      </c>
      <c r="AF15" s="12">
        <v>0.86585365853658536</v>
      </c>
      <c r="AG15" s="12">
        <v>0.87195121951219512</v>
      </c>
      <c r="AH15" s="16">
        <v>0.87804878048780488</v>
      </c>
      <c r="AI15" s="11">
        <v>0.8902439024390244</v>
      </c>
      <c r="AJ15" s="12">
        <v>0.90243902439024393</v>
      </c>
      <c r="AK15" s="12">
        <v>0.91463414634146345</v>
      </c>
      <c r="AL15" s="12">
        <v>0.92682926829268297</v>
      </c>
      <c r="AM15" s="16">
        <v>0.93902439024390238</v>
      </c>
      <c r="AN15" s="11">
        <v>0.95121951219512191</v>
      </c>
      <c r="AO15" s="12">
        <v>0.96341463414634143</v>
      </c>
      <c r="AP15" s="12">
        <v>0.97560975609756095</v>
      </c>
      <c r="AQ15" s="12">
        <v>0.98780487804878048</v>
      </c>
      <c r="AR15" s="16">
        <v>1</v>
      </c>
      <c r="AS15" s="11">
        <v>1</v>
      </c>
      <c r="AT15" s="12">
        <v>1</v>
      </c>
      <c r="AU15" s="12">
        <v>1</v>
      </c>
      <c r="AV15" s="12">
        <v>1</v>
      </c>
      <c r="AW15" s="16">
        <v>1</v>
      </c>
      <c r="AX15" s="11">
        <v>1</v>
      </c>
      <c r="AY15" s="12">
        <v>1</v>
      </c>
      <c r="AZ15" s="12">
        <v>1</v>
      </c>
      <c r="BA15" s="12">
        <v>1</v>
      </c>
      <c r="BB15" s="16">
        <v>1</v>
      </c>
      <c r="BC15" s="11">
        <v>1</v>
      </c>
      <c r="BD15" s="12">
        <v>1</v>
      </c>
      <c r="BE15" s="12">
        <v>1</v>
      </c>
      <c r="BF15" s="12">
        <v>1</v>
      </c>
      <c r="BG15" s="16">
        <v>1</v>
      </c>
      <c r="BH15" s="11">
        <v>1</v>
      </c>
      <c r="BI15" s="12">
        <v>1</v>
      </c>
      <c r="BJ15" s="12">
        <v>1</v>
      </c>
      <c r="BK15" s="12">
        <v>1</v>
      </c>
      <c r="BL15" s="16">
        <v>1</v>
      </c>
      <c r="BM15" s="11">
        <v>1</v>
      </c>
      <c r="BN15" s="12">
        <v>1</v>
      </c>
      <c r="BO15" s="12">
        <v>1</v>
      </c>
      <c r="BP15" s="12">
        <v>1</v>
      </c>
      <c r="BQ15" s="16">
        <v>1</v>
      </c>
      <c r="BR15" s="11">
        <v>1</v>
      </c>
      <c r="BS15" s="12">
        <v>1</v>
      </c>
      <c r="BT15" s="12">
        <v>1</v>
      </c>
      <c r="BU15" s="12">
        <v>1</v>
      </c>
      <c r="BV15" s="16">
        <v>1</v>
      </c>
    </row>
    <row r="16" spans="1:74" x14ac:dyDescent="0.25">
      <c r="A16" s="31" t="s">
        <v>160</v>
      </c>
      <c r="B16" s="27" t="s">
        <v>74</v>
      </c>
      <c r="C16" s="1" t="s">
        <v>146</v>
      </c>
      <c r="D16" s="2" t="s">
        <v>5</v>
      </c>
      <c r="E16" s="3" t="s">
        <v>3</v>
      </c>
      <c r="F16" s="3"/>
      <c r="G16" s="3"/>
      <c r="H16" s="3"/>
      <c r="I16" s="16">
        <v>1.0670731707317074</v>
      </c>
      <c r="J16" s="11">
        <v>1.0658536585365854</v>
      </c>
      <c r="K16" s="12">
        <v>1.0646341463414635</v>
      </c>
      <c r="L16" s="12">
        <v>1.0634146341463415</v>
      </c>
      <c r="M16" s="12">
        <v>1.0621951219512196</v>
      </c>
      <c r="N16" s="16">
        <v>1.0609756097560976</v>
      </c>
      <c r="O16" s="11">
        <v>1.0658536585365854</v>
      </c>
      <c r="P16" s="12">
        <v>1.0646341463414635</v>
      </c>
      <c r="Q16" s="12">
        <v>1.0634146341463415</v>
      </c>
      <c r="R16" s="12">
        <v>1.0621951219512196</v>
      </c>
      <c r="S16" s="16">
        <v>1.0609756097560976</v>
      </c>
      <c r="T16" s="11">
        <v>1.0304878048780488</v>
      </c>
      <c r="U16" s="12">
        <v>1</v>
      </c>
      <c r="V16" s="12">
        <v>0.96951219512195119</v>
      </c>
      <c r="W16" s="12">
        <v>0.93902439024390238</v>
      </c>
      <c r="X16" s="16">
        <v>0.90853658536585369</v>
      </c>
      <c r="Y16" s="11">
        <v>0.89634146341463417</v>
      </c>
      <c r="Z16" s="12">
        <v>0.88414634146341464</v>
      </c>
      <c r="AA16" s="12">
        <v>0.87195121951219512</v>
      </c>
      <c r="AB16" s="12">
        <v>0.8597560975609756</v>
      </c>
      <c r="AC16" s="16">
        <v>0.84756097560975607</v>
      </c>
      <c r="AD16" s="11">
        <v>0.85365853658536583</v>
      </c>
      <c r="AE16" s="12">
        <v>0.8597560975609756</v>
      </c>
      <c r="AF16" s="12">
        <v>0.86585365853658536</v>
      </c>
      <c r="AG16" s="12">
        <v>0.87195121951219512</v>
      </c>
      <c r="AH16" s="16">
        <v>0.87804878048780488</v>
      </c>
      <c r="AI16" s="11">
        <v>0.8902439024390244</v>
      </c>
      <c r="AJ16" s="12">
        <v>0.90243902439024393</v>
      </c>
      <c r="AK16" s="12">
        <v>0.91463414634146345</v>
      </c>
      <c r="AL16" s="12">
        <v>0.92682926829268297</v>
      </c>
      <c r="AM16" s="16">
        <v>0.93902439024390238</v>
      </c>
      <c r="AN16" s="11">
        <v>0.95121951219512191</v>
      </c>
      <c r="AO16" s="12">
        <v>0.96341463414634143</v>
      </c>
      <c r="AP16" s="12">
        <v>0.97560975609756095</v>
      </c>
      <c r="AQ16" s="12">
        <v>0.98780487804878048</v>
      </c>
      <c r="AR16" s="16">
        <v>1</v>
      </c>
      <c r="AS16" s="11">
        <v>1</v>
      </c>
      <c r="AT16" s="12">
        <v>1</v>
      </c>
      <c r="AU16" s="12">
        <v>1</v>
      </c>
      <c r="AV16" s="12">
        <v>1</v>
      </c>
      <c r="AW16" s="16">
        <v>1</v>
      </c>
      <c r="AX16" s="11">
        <v>1</v>
      </c>
      <c r="AY16" s="12">
        <v>1</v>
      </c>
      <c r="AZ16" s="12">
        <v>1</v>
      </c>
      <c r="BA16" s="12">
        <v>1</v>
      </c>
      <c r="BB16" s="16">
        <v>1</v>
      </c>
      <c r="BC16" s="11">
        <v>1</v>
      </c>
      <c r="BD16" s="12">
        <v>1</v>
      </c>
      <c r="BE16" s="12">
        <v>1</v>
      </c>
      <c r="BF16" s="12">
        <v>1</v>
      </c>
      <c r="BG16" s="16">
        <v>1</v>
      </c>
      <c r="BH16" s="11">
        <v>1</v>
      </c>
      <c r="BI16" s="12">
        <v>1</v>
      </c>
      <c r="BJ16" s="12">
        <v>1</v>
      </c>
      <c r="BK16" s="12">
        <v>1</v>
      </c>
      <c r="BL16" s="16">
        <v>1</v>
      </c>
      <c r="BM16" s="11">
        <v>1</v>
      </c>
      <c r="BN16" s="12">
        <v>1</v>
      </c>
      <c r="BO16" s="12">
        <v>1</v>
      </c>
      <c r="BP16" s="12">
        <v>1</v>
      </c>
      <c r="BQ16" s="16">
        <v>1</v>
      </c>
      <c r="BR16" s="11">
        <v>1</v>
      </c>
      <c r="BS16" s="12">
        <v>1</v>
      </c>
      <c r="BT16" s="12">
        <v>1</v>
      </c>
      <c r="BU16" s="12">
        <v>1</v>
      </c>
      <c r="BV16" s="16">
        <v>1</v>
      </c>
    </row>
    <row r="17" spans="1:74" x14ac:dyDescent="0.25">
      <c r="A17" s="31" t="s">
        <v>160</v>
      </c>
      <c r="B17" s="27" t="s">
        <v>74</v>
      </c>
      <c r="C17" s="1" t="s">
        <v>146</v>
      </c>
      <c r="D17" s="2" t="s">
        <v>5</v>
      </c>
      <c r="E17" s="3" t="s">
        <v>4</v>
      </c>
      <c r="F17" s="3"/>
      <c r="G17" s="3"/>
      <c r="H17" s="3"/>
      <c r="I17" s="19">
        <v>1.0670731707317074</v>
      </c>
      <c r="J17" s="11">
        <v>1.0658536585365854</v>
      </c>
      <c r="K17" s="12">
        <v>1.0646341463414635</v>
      </c>
      <c r="L17" s="12">
        <v>1.0634146341463415</v>
      </c>
      <c r="M17" s="12">
        <v>1.0621951219512196</v>
      </c>
      <c r="N17" s="19">
        <v>1.0609756097560976</v>
      </c>
      <c r="O17" s="11">
        <v>1.0658536585365854</v>
      </c>
      <c r="P17" s="12">
        <v>1.0646341463414635</v>
      </c>
      <c r="Q17" s="12">
        <v>1.0634146341463415</v>
      </c>
      <c r="R17" s="12">
        <v>1.0621951219512196</v>
      </c>
      <c r="S17" s="19">
        <v>1.0609756097560976</v>
      </c>
      <c r="T17" s="11">
        <v>1.0304878048780488</v>
      </c>
      <c r="U17" s="12">
        <v>1</v>
      </c>
      <c r="V17" s="12">
        <v>0.96951219512195119</v>
      </c>
      <c r="W17" s="12">
        <v>0.93902439024390238</v>
      </c>
      <c r="X17" s="19">
        <v>0.90853658536585369</v>
      </c>
      <c r="Y17" s="11">
        <v>0.89634146341463417</v>
      </c>
      <c r="Z17" s="12">
        <v>0.88414634146341464</v>
      </c>
      <c r="AA17" s="12">
        <v>0.87195121951219512</v>
      </c>
      <c r="AB17" s="12">
        <v>0.8597560975609756</v>
      </c>
      <c r="AC17" s="19">
        <v>0.84756097560975607</v>
      </c>
      <c r="AD17" s="11">
        <v>0.85365853658536583</v>
      </c>
      <c r="AE17" s="12">
        <v>0.8597560975609756</v>
      </c>
      <c r="AF17" s="12">
        <v>0.86585365853658536</v>
      </c>
      <c r="AG17" s="12">
        <v>0.87195121951219512</v>
      </c>
      <c r="AH17" s="19">
        <v>0.87804878048780488</v>
      </c>
      <c r="AI17" s="11">
        <v>0.8902439024390244</v>
      </c>
      <c r="AJ17" s="12">
        <v>0.90243902439024393</v>
      </c>
      <c r="AK17" s="12">
        <v>0.91463414634146345</v>
      </c>
      <c r="AL17" s="12">
        <v>0.92682926829268297</v>
      </c>
      <c r="AM17" s="19">
        <v>0.93902439024390238</v>
      </c>
      <c r="AN17" s="11">
        <v>0.95121951219512191</v>
      </c>
      <c r="AO17" s="12">
        <v>0.96341463414634143</v>
      </c>
      <c r="AP17" s="12">
        <v>0.97560975609756095</v>
      </c>
      <c r="AQ17" s="12">
        <v>0.98780487804878048</v>
      </c>
      <c r="AR17" s="16">
        <v>1</v>
      </c>
      <c r="AS17" s="11">
        <v>1</v>
      </c>
      <c r="AT17" s="12">
        <v>1</v>
      </c>
      <c r="AU17" s="12">
        <v>1</v>
      </c>
      <c r="AV17" s="12">
        <v>1</v>
      </c>
      <c r="AW17" s="19">
        <v>1</v>
      </c>
      <c r="AX17" s="11">
        <v>1</v>
      </c>
      <c r="AY17" s="12">
        <v>1</v>
      </c>
      <c r="AZ17" s="12">
        <v>1</v>
      </c>
      <c r="BA17" s="12">
        <v>1</v>
      </c>
      <c r="BB17" s="16">
        <v>1</v>
      </c>
      <c r="BC17" s="11">
        <v>1</v>
      </c>
      <c r="BD17" s="12">
        <v>1</v>
      </c>
      <c r="BE17" s="12">
        <v>1</v>
      </c>
      <c r="BF17" s="12">
        <v>1</v>
      </c>
      <c r="BG17" s="19">
        <v>1</v>
      </c>
      <c r="BH17" s="11">
        <v>1</v>
      </c>
      <c r="BI17" s="12">
        <v>1</v>
      </c>
      <c r="BJ17" s="12">
        <v>1</v>
      </c>
      <c r="BK17" s="12">
        <v>1</v>
      </c>
      <c r="BL17" s="16">
        <v>1</v>
      </c>
      <c r="BM17" s="11">
        <v>1</v>
      </c>
      <c r="BN17" s="12">
        <v>1</v>
      </c>
      <c r="BO17" s="12">
        <v>1</v>
      </c>
      <c r="BP17" s="12">
        <v>1</v>
      </c>
      <c r="BQ17" s="19">
        <v>1</v>
      </c>
      <c r="BR17" s="11">
        <v>1</v>
      </c>
      <c r="BS17" s="12">
        <v>1</v>
      </c>
      <c r="BT17" s="12">
        <v>1</v>
      </c>
      <c r="BU17" s="12">
        <v>1</v>
      </c>
      <c r="BV17" s="16">
        <v>1</v>
      </c>
    </row>
    <row r="18" spans="1:74" x14ac:dyDescent="0.25">
      <c r="A18" s="31" t="s">
        <v>160</v>
      </c>
      <c r="B18" s="28" t="s">
        <v>75</v>
      </c>
      <c r="C18" s="1" t="s">
        <v>145</v>
      </c>
      <c r="D18" s="2" t="s">
        <v>0</v>
      </c>
      <c r="E18" s="3" t="s">
        <v>1</v>
      </c>
      <c r="F18" s="3"/>
      <c r="G18" s="3"/>
      <c r="H18" s="3"/>
      <c r="I18" s="16">
        <v>1.0670731707317074</v>
      </c>
      <c r="J18" s="11">
        <v>1.0658536585365854</v>
      </c>
      <c r="K18" s="12">
        <v>1.0646341463414635</v>
      </c>
      <c r="L18" s="12">
        <v>1.0634146341463415</v>
      </c>
      <c r="M18" s="12">
        <v>1.0621951219512196</v>
      </c>
      <c r="N18" s="16">
        <v>1.0609756097560976</v>
      </c>
      <c r="O18" s="11">
        <v>1.0658536585365854</v>
      </c>
      <c r="P18" s="12">
        <v>1.0646341463414635</v>
      </c>
      <c r="Q18" s="12">
        <v>1.0634146341463415</v>
      </c>
      <c r="R18" s="12">
        <v>1.0621951219512196</v>
      </c>
      <c r="S18" s="16">
        <v>1.0609756097560976</v>
      </c>
      <c r="T18" s="11">
        <v>1.0304878048780488</v>
      </c>
      <c r="U18" s="12">
        <v>1</v>
      </c>
      <c r="V18" s="12">
        <v>0.96951219512195119</v>
      </c>
      <c r="W18" s="12">
        <v>0.93902439024390238</v>
      </c>
      <c r="X18" s="16">
        <v>0.90853658536585369</v>
      </c>
      <c r="Y18" s="11">
        <v>0.89634146341463417</v>
      </c>
      <c r="Z18" s="12">
        <v>0.88414634146341464</v>
      </c>
      <c r="AA18" s="12">
        <v>0.87195121951219512</v>
      </c>
      <c r="AB18" s="12">
        <v>0.8597560975609756</v>
      </c>
      <c r="AC18" s="16">
        <v>0.84756097560975607</v>
      </c>
      <c r="AD18" s="11">
        <v>0.85365853658536583</v>
      </c>
      <c r="AE18" s="12">
        <v>0.8597560975609756</v>
      </c>
      <c r="AF18" s="12">
        <v>0.86585365853658536</v>
      </c>
      <c r="AG18" s="12">
        <v>0.87195121951219512</v>
      </c>
      <c r="AH18" s="16">
        <v>0.87804878048780488</v>
      </c>
      <c r="AI18" s="11">
        <v>0.8902439024390244</v>
      </c>
      <c r="AJ18" s="12">
        <v>0.90243902439024393</v>
      </c>
      <c r="AK18" s="12">
        <v>0.91463414634146345</v>
      </c>
      <c r="AL18" s="12">
        <v>0.92682926829268297</v>
      </c>
      <c r="AM18" s="16">
        <v>0.93902439024390238</v>
      </c>
      <c r="AN18" s="11">
        <v>0.95121951219512191</v>
      </c>
      <c r="AO18" s="12">
        <v>0.96341463414634143</v>
      </c>
      <c r="AP18" s="12">
        <v>0.97560975609756095</v>
      </c>
      <c r="AQ18" s="12">
        <v>0.98780487804878048</v>
      </c>
      <c r="AR18" s="16">
        <v>1</v>
      </c>
      <c r="AS18" s="11">
        <v>1</v>
      </c>
      <c r="AT18" s="12">
        <v>1</v>
      </c>
      <c r="AU18" s="12">
        <v>1</v>
      </c>
      <c r="AV18" s="12">
        <v>1</v>
      </c>
      <c r="AW18" s="16">
        <v>1</v>
      </c>
      <c r="AX18" s="11">
        <v>1</v>
      </c>
      <c r="AY18" s="12">
        <v>1</v>
      </c>
      <c r="AZ18" s="12">
        <v>1</v>
      </c>
      <c r="BA18" s="12">
        <v>1</v>
      </c>
      <c r="BB18" s="16">
        <v>1</v>
      </c>
      <c r="BC18" s="11">
        <v>1</v>
      </c>
      <c r="BD18" s="12">
        <v>1</v>
      </c>
      <c r="BE18" s="12">
        <v>1</v>
      </c>
      <c r="BF18" s="12">
        <v>1</v>
      </c>
      <c r="BG18" s="16">
        <v>1</v>
      </c>
      <c r="BH18" s="11">
        <v>1</v>
      </c>
      <c r="BI18" s="12">
        <v>1</v>
      </c>
      <c r="BJ18" s="12">
        <v>1</v>
      </c>
      <c r="BK18" s="12">
        <v>1</v>
      </c>
      <c r="BL18" s="16">
        <v>1</v>
      </c>
      <c r="BM18" s="11">
        <v>1</v>
      </c>
      <c r="BN18" s="12">
        <v>1</v>
      </c>
      <c r="BO18" s="12">
        <v>1</v>
      </c>
      <c r="BP18" s="12">
        <v>1</v>
      </c>
      <c r="BQ18" s="16">
        <v>1</v>
      </c>
      <c r="BR18" s="11">
        <v>1</v>
      </c>
      <c r="BS18" s="12">
        <v>1</v>
      </c>
      <c r="BT18" s="12">
        <v>1</v>
      </c>
      <c r="BU18" s="12">
        <v>1</v>
      </c>
      <c r="BV18" s="16">
        <v>1</v>
      </c>
    </row>
    <row r="19" spans="1:74" x14ac:dyDescent="0.25">
      <c r="A19" s="31" t="s">
        <v>160</v>
      </c>
      <c r="B19" s="28" t="s">
        <v>75</v>
      </c>
      <c r="C19" s="1" t="s">
        <v>145</v>
      </c>
      <c r="D19" s="2" t="s">
        <v>0</v>
      </c>
      <c r="E19" s="3" t="s">
        <v>2</v>
      </c>
      <c r="F19" s="3"/>
      <c r="G19" s="3"/>
      <c r="H19" s="3"/>
      <c r="I19" s="16">
        <v>1.0670731707317074</v>
      </c>
      <c r="J19" s="11">
        <v>1.0658536585365854</v>
      </c>
      <c r="K19" s="12">
        <v>1.0646341463414635</v>
      </c>
      <c r="L19" s="12">
        <v>1.0634146341463415</v>
      </c>
      <c r="M19" s="12">
        <v>1.0621951219512196</v>
      </c>
      <c r="N19" s="16">
        <v>1.0609756097560976</v>
      </c>
      <c r="O19" s="11">
        <v>1.0658536585365854</v>
      </c>
      <c r="P19" s="12">
        <v>1.0646341463414635</v>
      </c>
      <c r="Q19" s="12">
        <v>1.0634146341463415</v>
      </c>
      <c r="R19" s="12">
        <v>1.0621951219512196</v>
      </c>
      <c r="S19" s="16">
        <v>1.0609756097560976</v>
      </c>
      <c r="T19" s="11">
        <v>1.0304878048780488</v>
      </c>
      <c r="U19" s="12">
        <v>1</v>
      </c>
      <c r="V19" s="12">
        <v>0.96951219512195119</v>
      </c>
      <c r="W19" s="12">
        <v>0.93902439024390238</v>
      </c>
      <c r="X19" s="16">
        <v>0.90853658536585369</v>
      </c>
      <c r="Y19" s="11">
        <v>0.89634146341463417</v>
      </c>
      <c r="Z19" s="12">
        <v>0.88414634146341464</v>
      </c>
      <c r="AA19" s="12">
        <v>0.87195121951219512</v>
      </c>
      <c r="AB19" s="12">
        <v>0.8597560975609756</v>
      </c>
      <c r="AC19" s="16">
        <v>0.84756097560975607</v>
      </c>
      <c r="AD19" s="11">
        <v>0.85365853658536583</v>
      </c>
      <c r="AE19" s="12">
        <v>0.8597560975609756</v>
      </c>
      <c r="AF19" s="12">
        <v>0.86585365853658536</v>
      </c>
      <c r="AG19" s="12">
        <v>0.87195121951219512</v>
      </c>
      <c r="AH19" s="16">
        <v>0.87804878048780488</v>
      </c>
      <c r="AI19" s="11">
        <v>0.8902439024390244</v>
      </c>
      <c r="AJ19" s="12">
        <v>0.90243902439024393</v>
      </c>
      <c r="AK19" s="12">
        <v>0.91463414634146345</v>
      </c>
      <c r="AL19" s="12">
        <v>0.92682926829268297</v>
      </c>
      <c r="AM19" s="16">
        <v>0.93902439024390238</v>
      </c>
      <c r="AN19" s="11">
        <v>0.95121951219512191</v>
      </c>
      <c r="AO19" s="12">
        <v>0.96341463414634143</v>
      </c>
      <c r="AP19" s="12">
        <v>0.97560975609756095</v>
      </c>
      <c r="AQ19" s="12">
        <v>0.98780487804878048</v>
      </c>
      <c r="AR19" s="16">
        <v>1</v>
      </c>
      <c r="AS19" s="11">
        <v>1</v>
      </c>
      <c r="AT19" s="12">
        <v>1</v>
      </c>
      <c r="AU19" s="12">
        <v>1</v>
      </c>
      <c r="AV19" s="12">
        <v>1</v>
      </c>
      <c r="AW19" s="16">
        <v>1</v>
      </c>
      <c r="AX19" s="11">
        <v>1</v>
      </c>
      <c r="AY19" s="12">
        <v>1</v>
      </c>
      <c r="AZ19" s="12">
        <v>1</v>
      </c>
      <c r="BA19" s="12">
        <v>1</v>
      </c>
      <c r="BB19" s="16">
        <v>1</v>
      </c>
      <c r="BC19" s="11">
        <v>1</v>
      </c>
      <c r="BD19" s="12">
        <v>1</v>
      </c>
      <c r="BE19" s="12">
        <v>1</v>
      </c>
      <c r="BF19" s="12">
        <v>1</v>
      </c>
      <c r="BG19" s="16">
        <v>1</v>
      </c>
      <c r="BH19" s="11">
        <v>1</v>
      </c>
      <c r="BI19" s="12">
        <v>1</v>
      </c>
      <c r="BJ19" s="12">
        <v>1</v>
      </c>
      <c r="BK19" s="12">
        <v>1</v>
      </c>
      <c r="BL19" s="16">
        <v>1</v>
      </c>
      <c r="BM19" s="11">
        <v>1</v>
      </c>
      <c r="BN19" s="12">
        <v>1</v>
      </c>
      <c r="BO19" s="12">
        <v>1</v>
      </c>
      <c r="BP19" s="12">
        <v>1</v>
      </c>
      <c r="BQ19" s="16">
        <v>1</v>
      </c>
      <c r="BR19" s="11">
        <v>1</v>
      </c>
      <c r="BS19" s="12">
        <v>1</v>
      </c>
      <c r="BT19" s="12">
        <v>1</v>
      </c>
      <c r="BU19" s="12">
        <v>1</v>
      </c>
      <c r="BV19" s="16">
        <v>1</v>
      </c>
    </row>
    <row r="20" spans="1:74" x14ac:dyDescent="0.25">
      <c r="A20" s="31" t="s">
        <v>160</v>
      </c>
      <c r="B20" s="28" t="s">
        <v>75</v>
      </c>
      <c r="C20" s="1" t="s">
        <v>145</v>
      </c>
      <c r="D20" s="2" t="s">
        <v>0</v>
      </c>
      <c r="E20" s="3" t="s">
        <v>3</v>
      </c>
      <c r="F20" s="3"/>
      <c r="G20" s="3"/>
      <c r="H20" s="3"/>
      <c r="I20" s="16">
        <v>1.0670731707317074</v>
      </c>
      <c r="J20" s="11">
        <v>1.0658536585365854</v>
      </c>
      <c r="K20" s="12">
        <v>1.0646341463414635</v>
      </c>
      <c r="L20" s="12">
        <v>1.0634146341463415</v>
      </c>
      <c r="M20" s="12">
        <v>1.0621951219512196</v>
      </c>
      <c r="N20" s="16">
        <v>1.0609756097560976</v>
      </c>
      <c r="O20" s="11">
        <v>1.0658536585365854</v>
      </c>
      <c r="P20" s="12">
        <v>1.0646341463414635</v>
      </c>
      <c r="Q20" s="12">
        <v>1.0634146341463415</v>
      </c>
      <c r="R20" s="12">
        <v>1.0621951219512196</v>
      </c>
      <c r="S20" s="16">
        <v>1.0609756097560976</v>
      </c>
      <c r="T20" s="11">
        <v>1.0304878048780488</v>
      </c>
      <c r="U20" s="12">
        <v>1</v>
      </c>
      <c r="V20" s="12">
        <v>0.96951219512195119</v>
      </c>
      <c r="W20" s="12">
        <v>0.93902439024390238</v>
      </c>
      <c r="X20" s="16">
        <v>0.90853658536585369</v>
      </c>
      <c r="Y20" s="11">
        <v>0.89634146341463417</v>
      </c>
      <c r="Z20" s="12">
        <v>0.88414634146341464</v>
      </c>
      <c r="AA20" s="12">
        <v>0.87195121951219512</v>
      </c>
      <c r="AB20" s="12">
        <v>0.8597560975609756</v>
      </c>
      <c r="AC20" s="16">
        <v>0.84756097560975607</v>
      </c>
      <c r="AD20" s="11">
        <v>0.85365853658536583</v>
      </c>
      <c r="AE20" s="12">
        <v>0.8597560975609756</v>
      </c>
      <c r="AF20" s="12">
        <v>0.86585365853658536</v>
      </c>
      <c r="AG20" s="12">
        <v>0.87195121951219512</v>
      </c>
      <c r="AH20" s="16">
        <v>0.87804878048780488</v>
      </c>
      <c r="AI20" s="11">
        <v>0.8902439024390244</v>
      </c>
      <c r="AJ20" s="12">
        <v>0.90243902439024393</v>
      </c>
      <c r="AK20" s="12">
        <v>0.91463414634146345</v>
      </c>
      <c r="AL20" s="12">
        <v>0.92682926829268297</v>
      </c>
      <c r="AM20" s="16">
        <v>0.93902439024390238</v>
      </c>
      <c r="AN20" s="11">
        <v>0.95121951219512191</v>
      </c>
      <c r="AO20" s="12">
        <v>0.96341463414634143</v>
      </c>
      <c r="AP20" s="12">
        <v>0.97560975609756095</v>
      </c>
      <c r="AQ20" s="12">
        <v>0.98780487804878048</v>
      </c>
      <c r="AR20" s="16">
        <v>1</v>
      </c>
      <c r="AS20" s="11">
        <v>1</v>
      </c>
      <c r="AT20" s="12">
        <v>1</v>
      </c>
      <c r="AU20" s="12">
        <v>1</v>
      </c>
      <c r="AV20" s="12">
        <v>1</v>
      </c>
      <c r="AW20" s="16">
        <v>1</v>
      </c>
      <c r="AX20" s="11">
        <v>1</v>
      </c>
      <c r="AY20" s="12">
        <v>1</v>
      </c>
      <c r="AZ20" s="12">
        <v>1</v>
      </c>
      <c r="BA20" s="12">
        <v>1</v>
      </c>
      <c r="BB20" s="16">
        <v>1</v>
      </c>
      <c r="BC20" s="11">
        <v>1</v>
      </c>
      <c r="BD20" s="12">
        <v>1</v>
      </c>
      <c r="BE20" s="12">
        <v>1</v>
      </c>
      <c r="BF20" s="12">
        <v>1</v>
      </c>
      <c r="BG20" s="16">
        <v>1</v>
      </c>
      <c r="BH20" s="11">
        <v>1</v>
      </c>
      <c r="BI20" s="12">
        <v>1</v>
      </c>
      <c r="BJ20" s="12">
        <v>1</v>
      </c>
      <c r="BK20" s="12">
        <v>1</v>
      </c>
      <c r="BL20" s="16">
        <v>1</v>
      </c>
      <c r="BM20" s="11">
        <v>1</v>
      </c>
      <c r="BN20" s="12">
        <v>1</v>
      </c>
      <c r="BO20" s="12">
        <v>1</v>
      </c>
      <c r="BP20" s="12">
        <v>1</v>
      </c>
      <c r="BQ20" s="16">
        <v>1</v>
      </c>
      <c r="BR20" s="11">
        <v>1</v>
      </c>
      <c r="BS20" s="12">
        <v>1</v>
      </c>
      <c r="BT20" s="12">
        <v>1</v>
      </c>
      <c r="BU20" s="12">
        <v>1</v>
      </c>
      <c r="BV20" s="16">
        <v>1</v>
      </c>
    </row>
    <row r="21" spans="1:74" x14ac:dyDescent="0.25">
      <c r="A21" s="31" t="s">
        <v>160</v>
      </c>
      <c r="B21" s="28" t="s">
        <v>75</v>
      </c>
      <c r="C21" s="1" t="s">
        <v>145</v>
      </c>
      <c r="D21" s="2" t="s">
        <v>0</v>
      </c>
      <c r="E21" s="3" t="s">
        <v>4</v>
      </c>
      <c r="F21" s="3"/>
      <c r="G21" s="3"/>
      <c r="H21" s="3"/>
      <c r="I21" s="16">
        <v>1.0670731707317074</v>
      </c>
      <c r="J21" s="11">
        <v>1.0658536585365854</v>
      </c>
      <c r="K21" s="12">
        <v>1.0646341463414635</v>
      </c>
      <c r="L21" s="12">
        <v>1.0634146341463415</v>
      </c>
      <c r="M21" s="12">
        <v>1.0621951219512196</v>
      </c>
      <c r="N21" s="16">
        <v>1.0609756097560976</v>
      </c>
      <c r="O21" s="11">
        <v>1.0658536585365854</v>
      </c>
      <c r="P21" s="12">
        <v>1.0646341463414635</v>
      </c>
      <c r="Q21" s="12">
        <v>1.0634146341463415</v>
      </c>
      <c r="R21" s="12">
        <v>1.0621951219512196</v>
      </c>
      <c r="S21" s="16">
        <v>1.0609756097560976</v>
      </c>
      <c r="T21" s="11">
        <v>1.0304878048780488</v>
      </c>
      <c r="U21" s="12">
        <v>1</v>
      </c>
      <c r="V21" s="12">
        <v>0.96951219512195119</v>
      </c>
      <c r="W21" s="12">
        <v>0.93902439024390238</v>
      </c>
      <c r="X21" s="16">
        <v>0.90853658536585369</v>
      </c>
      <c r="Y21" s="11">
        <v>0.89634146341463417</v>
      </c>
      <c r="Z21" s="12">
        <v>0.88414634146341464</v>
      </c>
      <c r="AA21" s="12">
        <v>0.87195121951219512</v>
      </c>
      <c r="AB21" s="12">
        <v>0.8597560975609756</v>
      </c>
      <c r="AC21" s="16">
        <v>0.84756097560975607</v>
      </c>
      <c r="AD21" s="11">
        <v>0.85365853658536583</v>
      </c>
      <c r="AE21" s="12">
        <v>0.8597560975609756</v>
      </c>
      <c r="AF21" s="12">
        <v>0.86585365853658536</v>
      </c>
      <c r="AG21" s="12">
        <v>0.87195121951219512</v>
      </c>
      <c r="AH21" s="16">
        <v>0.87804878048780488</v>
      </c>
      <c r="AI21" s="11">
        <v>0.8902439024390244</v>
      </c>
      <c r="AJ21" s="12">
        <v>0.90243902439024393</v>
      </c>
      <c r="AK21" s="12">
        <v>0.91463414634146345</v>
      </c>
      <c r="AL21" s="12">
        <v>0.92682926829268297</v>
      </c>
      <c r="AM21" s="16">
        <v>0.93902439024390238</v>
      </c>
      <c r="AN21" s="11">
        <v>0.95121951219512191</v>
      </c>
      <c r="AO21" s="12">
        <v>0.96341463414634143</v>
      </c>
      <c r="AP21" s="12">
        <v>0.97560975609756095</v>
      </c>
      <c r="AQ21" s="12">
        <v>0.98780487804878048</v>
      </c>
      <c r="AR21" s="16">
        <v>1</v>
      </c>
      <c r="AS21" s="11">
        <v>1</v>
      </c>
      <c r="AT21" s="12">
        <v>1</v>
      </c>
      <c r="AU21" s="12">
        <v>1</v>
      </c>
      <c r="AV21" s="12">
        <v>1</v>
      </c>
      <c r="AW21" s="16">
        <v>1</v>
      </c>
      <c r="AX21" s="11">
        <v>1</v>
      </c>
      <c r="AY21" s="12">
        <v>1</v>
      </c>
      <c r="AZ21" s="12">
        <v>1</v>
      </c>
      <c r="BA21" s="12">
        <v>1</v>
      </c>
      <c r="BB21" s="16">
        <v>1</v>
      </c>
      <c r="BC21" s="11">
        <v>1</v>
      </c>
      <c r="BD21" s="12">
        <v>1</v>
      </c>
      <c r="BE21" s="12">
        <v>1</v>
      </c>
      <c r="BF21" s="12">
        <v>1</v>
      </c>
      <c r="BG21" s="16">
        <v>1</v>
      </c>
      <c r="BH21" s="11">
        <v>1</v>
      </c>
      <c r="BI21" s="12">
        <v>1</v>
      </c>
      <c r="BJ21" s="12">
        <v>1</v>
      </c>
      <c r="BK21" s="12">
        <v>1</v>
      </c>
      <c r="BL21" s="16">
        <v>1</v>
      </c>
      <c r="BM21" s="11">
        <v>1</v>
      </c>
      <c r="BN21" s="12">
        <v>1</v>
      </c>
      <c r="BO21" s="12">
        <v>1</v>
      </c>
      <c r="BP21" s="12">
        <v>1</v>
      </c>
      <c r="BQ21" s="16">
        <v>1</v>
      </c>
      <c r="BR21" s="11">
        <v>1</v>
      </c>
      <c r="BS21" s="12">
        <v>1</v>
      </c>
      <c r="BT21" s="12">
        <v>1</v>
      </c>
      <c r="BU21" s="12">
        <v>1</v>
      </c>
      <c r="BV21" s="16">
        <v>1</v>
      </c>
    </row>
    <row r="22" spans="1:74" x14ac:dyDescent="0.25">
      <c r="A22" s="31" t="s">
        <v>160</v>
      </c>
      <c r="B22" s="28" t="s">
        <v>75</v>
      </c>
      <c r="C22" s="1" t="s">
        <v>145</v>
      </c>
      <c r="D22" s="2" t="s">
        <v>5</v>
      </c>
      <c r="E22" s="3" t="s">
        <v>1</v>
      </c>
      <c r="F22" s="3"/>
      <c r="G22" s="3"/>
      <c r="H22" s="3"/>
      <c r="I22" s="16">
        <v>1.0670731707317074</v>
      </c>
      <c r="J22" s="11">
        <v>1.0658536585365854</v>
      </c>
      <c r="K22" s="12">
        <v>1.0646341463414635</v>
      </c>
      <c r="L22" s="12">
        <v>1.0634146341463415</v>
      </c>
      <c r="M22" s="12">
        <v>1.0621951219512196</v>
      </c>
      <c r="N22" s="16">
        <v>1.0609756097560976</v>
      </c>
      <c r="O22" s="11">
        <v>1.0658536585365854</v>
      </c>
      <c r="P22" s="12">
        <v>1.0646341463414635</v>
      </c>
      <c r="Q22" s="12">
        <v>1.0634146341463415</v>
      </c>
      <c r="R22" s="12">
        <v>1.0621951219512196</v>
      </c>
      <c r="S22" s="16">
        <v>1.0609756097560976</v>
      </c>
      <c r="T22" s="11">
        <v>1.0304878048780488</v>
      </c>
      <c r="U22" s="12">
        <v>1</v>
      </c>
      <c r="V22" s="12">
        <v>0.96951219512195119</v>
      </c>
      <c r="W22" s="12">
        <v>0.93902439024390238</v>
      </c>
      <c r="X22" s="16">
        <v>0.90853658536585369</v>
      </c>
      <c r="Y22" s="11">
        <v>0.89634146341463417</v>
      </c>
      <c r="Z22" s="12">
        <v>0.88414634146341464</v>
      </c>
      <c r="AA22" s="12">
        <v>0.87195121951219512</v>
      </c>
      <c r="AB22" s="12">
        <v>0.8597560975609756</v>
      </c>
      <c r="AC22" s="16">
        <v>0.84756097560975607</v>
      </c>
      <c r="AD22" s="11">
        <v>0.85365853658536583</v>
      </c>
      <c r="AE22" s="12">
        <v>0.8597560975609756</v>
      </c>
      <c r="AF22" s="12">
        <v>0.86585365853658536</v>
      </c>
      <c r="AG22" s="12">
        <v>0.87195121951219512</v>
      </c>
      <c r="AH22" s="16">
        <v>0.87804878048780488</v>
      </c>
      <c r="AI22" s="11">
        <v>0.8902439024390244</v>
      </c>
      <c r="AJ22" s="12">
        <v>0.90243902439024393</v>
      </c>
      <c r="AK22" s="12">
        <v>0.91463414634146345</v>
      </c>
      <c r="AL22" s="12">
        <v>0.92682926829268297</v>
      </c>
      <c r="AM22" s="16">
        <v>0.93902439024390238</v>
      </c>
      <c r="AN22" s="11">
        <v>0.95121951219512191</v>
      </c>
      <c r="AO22" s="12">
        <v>0.96341463414634143</v>
      </c>
      <c r="AP22" s="12">
        <v>0.97560975609756095</v>
      </c>
      <c r="AQ22" s="12">
        <v>0.98780487804878048</v>
      </c>
      <c r="AR22" s="16">
        <v>1</v>
      </c>
      <c r="AS22" s="11">
        <v>1</v>
      </c>
      <c r="AT22" s="12">
        <v>1</v>
      </c>
      <c r="AU22" s="12">
        <v>1</v>
      </c>
      <c r="AV22" s="12">
        <v>1</v>
      </c>
      <c r="AW22" s="16">
        <v>1</v>
      </c>
      <c r="AX22" s="11">
        <v>1</v>
      </c>
      <c r="AY22" s="12">
        <v>1</v>
      </c>
      <c r="AZ22" s="12">
        <v>1</v>
      </c>
      <c r="BA22" s="12">
        <v>1</v>
      </c>
      <c r="BB22" s="16">
        <v>1</v>
      </c>
      <c r="BC22" s="11">
        <v>1</v>
      </c>
      <c r="BD22" s="12">
        <v>1</v>
      </c>
      <c r="BE22" s="12">
        <v>1</v>
      </c>
      <c r="BF22" s="12">
        <v>1</v>
      </c>
      <c r="BG22" s="16">
        <v>1</v>
      </c>
      <c r="BH22" s="11">
        <v>1</v>
      </c>
      <c r="BI22" s="12">
        <v>1</v>
      </c>
      <c r="BJ22" s="12">
        <v>1</v>
      </c>
      <c r="BK22" s="12">
        <v>1</v>
      </c>
      <c r="BL22" s="16">
        <v>1</v>
      </c>
      <c r="BM22" s="11">
        <v>1</v>
      </c>
      <c r="BN22" s="12">
        <v>1</v>
      </c>
      <c r="BO22" s="12">
        <v>1</v>
      </c>
      <c r="BP22" s="12">
        <v>1</v>
      </c>
      <c r="BQ22" s="16">
        <v>1</v>
      </c>
      <c r="BR22" s="11">
        <v>1</v>
      </c>
      <c r="BS22" s="12">
        <v>1</v>
      </c>
      <c r="BT22" s="12">
        <v>1</v>
      </c>
      <c r="BU22" s="12">
        <v>1</v>
      </c>
      <c r="BV22" s="16">
        <v>1</v>
      </c>
    </row>
    <row r="23" spans="1:74" x14ac:dyDescent="0.25">
      <c r="A23" s="31" t="s">
        <v>160</v>
      </c>
      <c r="B23" s="28" t="s">
        <v>75</v>
      </c>
      <c r="C23" s="1" t="s">
        <v>145</v>
      </c>
      <c r="D23" s="2" t="s">
        <v>5</v>
      </c>
      <c r="E23" s="3" t="s">
        <v>2</v>
      </c>
      <c r="F23" s="3"/>
      <c r="G23" s="3"/>
      <c r="H23" s="3"/>
      <c r="I23" s="16">
        <v>1.0670731707317074</v>
      </c>
      <c r="J23" s="11">
        <v>1.0658536585365854</v>
      </c>
      <c r="K23" s="12">
        <v>1.0646341463414635</v>
      </c>
      <c r="L23" s="12">
        <v>1.0634146341463415</v>
      </c>
      <c r="M23" s="12">
        <v>1.0621951219512196</v>
      </c>
      <c r="N23" s="16">
        <v>1.0609756097560976</v>
      </c>
      <c r="O23" s="11">
        <v>1.0658536585365854</v>
      </c>
      <c r="P23" s="12">
        <v>1.0646341463414635</v>
      </c>
      <c r="Q23" s="12">
        <v>1.0634146341463415</v>
      </c>
      <c r="R23" s="12">
        <v>1.0621951219512196</v>
      </c>
      <c r="S23" s="16">
        <v>1.0609756097560976</v>
      </c>
      <c r="T23" s="11">
        <v>1.0304878048780488</v>
      </c>
      <c r="U23" s="12">
        <v>1</v>
      </c>
      <c r="V23" s="12">
        <v>0.96951219512195119</v>
      </c>
      <c r="W23" s="12">
        <v>0.93902439024390238</v>
      </c>
      <c r="X23" s="16">
        <v>0.90853658536585369</v>
      </c>
      <c r="Y23" s="11">
        <v>0.89634146341463417</v>
      </c>
      <c r="Z23" s="12">
        <v>0.88414634146341464</v>
      </c>
      <c r="AA23" s="12">
        <v>0.87195121951219512</v>
      </c>
      <c r="AB23" s="12">
        <v>0.8597560975609756</v>
      </c>
      <c r="AC23" s="16">
        <v>0.84756097560975607</v>
      </c>
      <c r="AD23" s="11">
        <v>0.85365853658536583</v>
      </c>
      <c r="AE23" s="12">
        <v>0.8597560975609756</v>
      </c>
      <c r="AF23" s="12">
        <v>0.86585365853658536</v>
      </c>
      <c r="AG23" s="12">
        <v>0.87195121951219512</v>
      </c>
      <c r="AH23" s="16">
        <v>0.87804878048780488</v>
      </c>
      <c r="AI23" s="11">
        <v>0.8902439024390244</v>
      </c>
      <c r="AJ23" s="12">
        <v>0.90243902439024393</v>
      </c>
      <c r="AK23" s="12">
        <v>0.91463414634146345</v>
      </c>
      <c r="AL23" s="12">
        <v>0.92682926829268297</v>
      </c>
      <c r="AM23" s="16">
        <v>0.93902439024390238</v>
      </c>
      <c r="AN23" s="11">
        <v>0.95121951219512191</v>
      </c>
      <c r="AO23" s="12">
        <v>0.96341463414634143</v>
      </c>
      <c r="AP23" s="12">
        <v>0.97560975609756095</v>
      </c>
      <c r="AQ23" s="12">
        <v>0.98780487804878048</v>
      </c>
      <c r="AR23" s="16">
        <v>1</v>
      </c>
      <c r="AS23" s="11">
        <v>1</v>
      </c>
      <c r="AT23" s="12">
        <v>1</v>
      </c>
      <c r="AU23" s="12">
        <v>1</v>
      </c>
      <c r="AV23" s="12">
        <v>1</v>
      </c>
      <c r="AW23" s="16">
        <v>1</v>
      </c>
      <c r="AX23" s="11">
        <v>1</v>
      </c>
      <c r="AY23" s="12">
        <v>1</v>
      </c>
      <c r="AZ23" s="12">
        <v>1</v>
      </c>
      <c r="BA23" s="12">
        <v>1</v>
      </c>
      <c r="BB23" s="16">
        <v>1</v>
      </c>
      <c r="BC23" s="11">
        <v>1</v>
      </c>
      <c r="BD23" s="12">
        <v>1</v>
      </c>
      <c r="BE23" s="12">
        <v>1</v>
      </c>
      <c r="BF23" s="12">
        <v>1</v>
      </c>
      <c r="BG23" s="16">
        <v>1</v>
      </c>
      <c r="BH23" s="11">
        <v>1</v>
      </c>
      <c r="BI23" s="12">
        <v>1</v>
      </c>
      <c r="BJ23" s="12">
        <v>1</v>
      </c>
      <c r="BK23" s="12">
        <v>1</v>
      </c>
      <c r="BL23" s="16">
        <v>1</v>
      </c>
      <c r="BM23" s="11">
        <v>1</v>
      </c>
      <c r="BN23" s="12">
        <v>1</v>
      </c>
      <c r="BO23" s="12">
        <v>1</v>
      </c>
      <c r="BP23" s="12">
        <v>1</v>
      </c>
      <c r="BQ23" s="16">
        <v>1</v>
      </c>
      <c r="BR23" s="11">
        <v>1</v>
      </c>
      <c r="BS23" s="12">
        <v>1</v>
      </c>
      <c r="BT23" s="12">
        <v>1</v>
      </c>
      <c r="BU23" s="12">
        <v>1</v>
      </c>
      <c r="BV23" s="16">
        <v>1</v>
      </c>
    </row>
    <row r="24" spans="1:74" x14ac:dyDescent="0.25">
      <c r="A24" s="31" t="s">
        <v>160</v>
      </c>
      <c r="B24" s="28" t="s">
        <v>75</v>
      </c>
      <c r="C24" s="1" t="s">
        <v>145</v>
      </c>
      <c r="D24" s="2" t="s">
        <v>5</v>
      </c>
      <c r="E24" s="3" t="s">
        <v>3</v>
      </c>
      <c r="F24" s="3"/>
      <c r="G24" s="3"/>
      <c r="H24" s="3"/>
      <c r="I24" s="16">
        <v>1.0670731707317074</v>
      </c>
      <c r="J24" s="11">
        <v>1.0658536585365854</v>
      </c>
      <c r="K24" s="12">
        <v>1.0646341463414635</v>
      </c>
      <c r="L24" s="12">
        <v>1.0634146341463415</v>
      </c>
      <c r="M24" s="12">
        <v>1.0621951219512196</v>
      </c>
      <c r="N24" s="16">
        <v>1.0609756097560976</v>
      </c>
      <c r="O24" s="11">
        <v>1.0658536585365854</v>
      </c>
      <c r="P24" s="12">
        <v>1.0646341463414635</v>
      </c>
      <c r="Q24" s="12">
        <v>1.0634146341463415</v>
      </c>
      <c r="R24" s="12">
        <v>1.0621951219512196</v>
      </c>
      <c r="S24" s="16">
        <v>1.0609756097560976</v>
      </c>
      <c r="T24" s="11">
        <v>1.0304878048780488</v>
      </c>
      <c r="U24" s="12">
        <v>1</v>
      </c>
      <c r="V24" s="12">
        <v>0.96951219512195119</v>
      </c>
      <c r="W24" s="12">
        <v>0.93902439024390238</v>
      </c>
      <c r="X24" s="16">
        <v>0.90853658536585369</v>
      </c>
      <c r="Y24" s="11">
        <v>0.89634146341463417</v>
      </c>
      <c r="Z24" s="12">
        <v>0.88414634146341464</v>
      </c>
      <c r="AA24" s="12">
        <v>0.87195121951219512</v>
      </c>
      <c r="AB24" s="12">
        <v>0.8597560975609756</v>
      </c>
      <c r="AC24" s="16">
        <v>0.84756097560975607</v>
      </c>
      <c r="AD24" s="11">
        <v>0.85365853658536583</v>
      </c>
      <c r="AE24" s="12">
        <v>0.8597560975609756</v>
      </c>
      <c r="AF24" s="12">
        <v>0.86585365853658536</v>
      </c>
      <c r="AG24" s="12">
        <v>0.87195121951219512</v>
      </c>
      <c r="AH24" s="16">
        <v>0.87804878048780488</v>
      </c>
      <c r="AI24" s="11">
        <v>0.8902439024390244</v>
      </c>
      <c r="AJ24" s="12">
        <v>0.90243902439024393</v>
      </c>
      <c r="AK24" s="12">
        <v>0.91463414634146345</v>
      </c>
      <c r="AL24" s="12">
        <v>0.92682926829268297</v>
      </c>
      <c r="AM24" s="16">
        <v>0.93902439024390238</v>
      </c>
      <c r="AN24" s="11">
        <v>0.95121951219512191</v>
      </c>
      <c r="AO24" s="12">
        <v>0.96341463414634143</v>
      </c>
      <c r="AP24" s="12">
        <v>0.97560975609756095</v>
      </c>
      <c r="AQ24" s="12">
        <v>0.98780487804878048</v>
      </c>
      <c r="AR24" s="16">
        <v>1</v>
      </c>
      <c r="AS24" s="11">
        <v>1</v>
      </c>
      <c r="AT24" s="12">
        <v>1</v>
      </c>
      <c r="AU24" s="12">
        <v>1</v>
      </c>
      <c r="AV24" s="12">
        <v>1</v>
      </c>
      <c r="AW24" s="16">
        <v>1</v>
      </c>
      <c r="AX24" s="11">
        <v>1</v>
      </c>
      <c r="AY24" s="12">
        <v>1</v>
      </c>
      <c r="AZ24" s="12">
        <v>1</v>
      </c>
      <c r="BA24" s="12">
        <v>1</v>
      </c>
      <c r="BB24" s="16">
        <v>1</v>
      </c>
      <c r="BC24" s="11">
        <v>1</v>
      </c>
      <c r="BD24" s="12">
        <v>1</v>
      </c>
      <c r="BE24" s="12">
        <v>1</v>
      </c>
      <c r="BF24" s="12">
        <v>1</v>
      </c>
      <c r="BG24" s="16">
        <v>1</v>
      </c>
      <c r="BH24" s="11">
        <v>1</v>
      </c>
      <c r="BI24" s="12">
        <v>1</v>
      </c>
      <c r="BJ24" s="12">
        <v>1</v>
      </c>
      <c r="BK24" s="12">
        <v>1</v>
      </c>
      <c r="BL24" s="16">
        <v>1</v>
      </c>
      <c r="BM24" s="11">
        <v>1</v>
      </c>
      <c r="BN24" s="12">
        <v>1</v>
      </c>
      <c r="BO24" s="12">
        <v>1</v>
      </c>
      <c r="BP24" s="12">
        <v>1</v>
      </c>
      <c r="BQ24" s="16">
        <v>1</v>
      </c>
      <c r="BR24" s="11">
        <v>1</v>
      </c>
      <c r="BS24" s="12">
        <v>1</v>
      </c>
      <c r="BT24" s="12">
        <v>1</v>
      </c>
      <c r="BU24" s="12">
        <v>1</v>
      </c>
      <c r="BV24" s="16">
        <v>1</v>
      </c>
    </row>
    <row r="25" spans="1:74" x14ac:dyDescent="0.25">
      <c r="A25" s="31" t="s">
        <v>160</v>
      </c>
      <c r="B25" s="28" t="s">
        <v>75</v>
      </c>
      <c r="C25" s="1" t="s">
        <v>145</v>
      </c>
      <c r="D25" s="2" t="s">
        <v>5</v>
      </c>
      <c r="E25" s="3" t="s">
        <v>4</v>
      </c>
      <c r="F25" s="3"/>
      <c r="G25" s="3"/>
      <c r="H25" s="3"/>
      <c r="I25" s="16">
        <v>1.0670731707317074</v>
      </c>
      <c r="J25" s="11">
        <v>1.0658536585365854</v>
      </c>
      <c r="K25" s="12">
        <v>1.0646341463414635</v>
      </c>
      <c r="L25" s="12">
        <v>1.0634146341463415</v>
      </c>
      <c r="M25" s="12">
        <v>1.0621951219512196</v>
      </c>
      <c r="N25" s="16">
        <v>1.0609756097560976</v>
      </c>
      <c r="O25" s="11">
        <v>1.0658536585365854</v>
      </c>
      <c r="P25" s="12">
        <v>1.0646341463414635</v>
      </c>
      <c r="Q25" s="12">
        <v>1.0634146341463415</v>
      </c>
      <c r="R25" s="12">
        <v>1.0621951219512196</v>
      </c>
      <c r="S25" s="16">
        <v>1.0609756097560976</v>
      </c>
      <c r="T25" s="11">
        <v>1.0304878048780488</v>
      </c>
      <c r="U25" s="12">
        <v>1</v>
      </c>
      <c r="V25" s="12">
        <v>0.96951219512195119</v>
      </c>
      <c r="W25" s="12">
        <v>0.93902439024390238</v>
      </c>
      <c r="X25" s="16">
        <v>0.90853658536585369</v>
      </c>
      <c r="Y25" s="11">
        <v>0.89634146341463417</v>
      </c>
      <c r="Z25" s="12">
        <v>0.88414634146341464</v>
      </c>
      <c r="AA25" s="12">
        <v>0.87195121951219512</v>
      </c>
      <c r="AB25" s="12">
        <v>0.8597560975609756</v>
      </c>
      <c r="AC25" s="16">
        <v>0.84756097560975607</v>
      </c>
      <c r="AD25" s="11">
        <v>0.85365853658536583</v>
      </c>
      <c r="AE25" s="12">
        <v>0.8597560975609756</v>
      </c>
      <c r="AF25" s="12">
        <v>0.86585365853658536</v>
      </c>
      <c r="AG25" s="12">
        <v>0.87195121951219512</v>
      </c>
      <c r="AH25" s="16">
        <v>0.87804878048780488</v>
      </c>
      <c r="AI25" s="11">
        <v>0.8902439024390244</v>
      </c>
      <c r="AJ25" s="12">
        <v>0.90243902439024393</v>
      </c>
      <c r="AK25" s="12">
        <v>0.91463414634146345</v>
      </c>
      <c r="AL25" s="12">
        <v>0.92682926829268297</v>
      </c>
      <c r="AM25" s="16">
        <v>0.93902439024390238</v>
      </c>
      <c r="AN25" s="11">
        <v>0.95121951219512191</v>
      </c>
      <c r="AO25" s="12">
        <v>0.96341463414634143</v>
      </c>
      <c r="AP25" s="12">
        <v>0.97560975609756095</v>
      </c>
      <c r="AQ25" s="12">
        <v>0.98780487804878048</v>
      </c>
      <c r="AR25" s="16">
        <v>1</v>
      </c>
      <c r="AS25" s="11">
        <v>1</v>
      </c>
      <c r="AT25" s="12">
        <v>1</v>
      </c>
      <c r="AU25" s="12">
        <v>1</v>
      </c>
      <c r="AV25" s="12">
        <v>1</v>
      </c>
      <c r="AW25" s="16">
        <v>1</v>
      </c>
      <c r="AX25" s="11">
        <v>1</v>
      </c>
      <c r="AY25" s="12">
        <v>1</v>
      </c>
      <c r="AZ25" s="12">
        <v>1</v>
      </c>
      <c r="BA25" s="12">
        <v>1</v>
      </c>
      <c r="BB25" s="16">
        <v>1</v>
      </c>
      <c r="BC25" s="11">
        <v>1</v>
      </c>
      <c r="BD25" s="12">
        <v>1</v>
      </c>
      <c r="BE25" s="12">
        <v>1</v>
      </c>
      <c r="BF25" s="12">
        <v>1</v>
      </c>
      <c r="BG25" s="16">
        <v>1</v>
      </c>
      <c r="BH25" s="11">
        <v>1</v>
      </c>
      <c r="BI25" s="12">
        <v>1</v>
      </c>
      <c r="BJ25" s="12">
        <v>1</v>
      </c>
      <c r="BK25" s="12">
        <v>1</v>
      </c>
      <c r="BL25" s="16">
        <v>1</v>
      </c>
      <c r="BM25" s="11">
        <v>1</v>
      </c>
      <c r="BN25" s="12">
        <v>1</v>
      </c>
      <c r="BO25" s="12">
        <v>1</v>
      </c>
      <c r="BP25" s="12">
        <v>1</v>
      </c>
      <c r="BQ25" s="16">
        <v>1</v>
      </c>
      <c r="BR25" s="11">
        <v>1</v>
      </c>
      <c r="BS25" s="12">
        <v>1</v>
      </c>
      <c r="BT25" s="12">
        <v>1</v>
      </c>
      <c r="BU25" s="12">
        <v>1</v>
      </c>
      <c r="BV25" s="16">
        <v>1</v>
      </c>
    </row>
    <row r="26" spans="1:74" x14ac:dyDescent="0.25">
      <c r="A26" s="31" t="s">
        <v>160</v>
      </c>
      <c r="B26" s="28" t="s">
        <v>75</v>
      </c>
      <c r="C26" s="1" t="s">
        <v>146</v>
      </c>
      <c r="D26" s="2" t="s">
        <v>0</v>
      </c>
      <c r="E26" s="3" t="s">
        <v>1</v>
      </c>
      <c r="F26" s="3"/>
      <c r="G26" s="3"/>
      <c r="H26" s="3"/>
      <c r="I26" s="16">
        <v>1.0670731707317074</v>
      </c>
      <c r="J26" s="11">
        <v>1.0658536585365854</v>
      </c>
      <c r="K26" s="12">
        <v>1.0646341463414635</v>
      </c>
      <c r="L26" s="12">
        <v>1.0634146341463415</v>
      </c>
      <c r="M26" s="12">
        <v>1.0621951219512196</v>
      </c>
      <c r="N26" s="16">
        <v>1.0609756097560976</v>
      </c>
      <c r="O26" s="11">
        <v>1.0658536585365854</v>
      </c>
      <c r="P26" s="12">
        <v>1.0646341463414635</v>
      </c>
      <c r="Q26" s="12">
        <v>1.0634146341463415</v>
      </c>
      <c r="R26" s="12">
        <v>1.0621951219512196</v>
      </c>
      <c r="S26" s="16">
        <v>1.0609756097560976</v>
      </c>
      <c r="T26" s="11">
        <v>1.0304878048780488</v>
      </c>
      <c r="U26" s="12">
        <v>1</v>
      </c>
      <c r="V26" s="12">
        <v>0.96951219512195119</v>
      </c>
      <c r="W26" s="12">
        <v>0.93902439024390238</v>
      </c>
      <c r="X26" s="16">
        <v>0.90853658536585369</v>
      </c>
      <c r="Y26" s="11">
        <v>0.89634146341463417</v>
      </c>
      <c r="Z26" s="12">
        <v>0.88414634146341464</v>
      </c>
      <c r="AA26" s="12">
        <v>0.87195121951219512</v>
      </c>
      <c r="AB26" s="12">
        <v>0.8597560975609756</v>
      </c>
      <c r="AC26" s="16">
        <v>0.84756097560975607</v>
      </c>
      <c r="AD26" s="11">
        <v>0.85365853658536583</v>
      </c>
      <c r="AE26" s="12">
        <v>0.8597560975609756</v>
      </c>
      <c r="AF26" s="12">
        <v>0.86585365853658536</v>
      </c>
      <c r="AG26" s="12">
        <v>0.87195121951219512</v>
      </c>
      <c r="AH26" s="16">
        <v>0.87804878048780488</v>
      </c>
      <c r="AI26" s="11">
        <v>0.8902439024390244</v>
      </c>
      <c r="AJ26" s="12">
        <v>0.90243902439024393</v>
      </c>
      <c r="AK26" s="12">
        <v>0.91463414634146345</v>
      </c>
      <c r="AL26" s="12">
        <v>0.92682926829268297</v>
      </c>
      <c r="AM26" s="16">
        <v>0.93902439024390238</v>
      </c>
      <c r="AN26" s="11">
        <v>0.95121951219512191</v>
      </c>
      <c r="AO26" s="12">
        <v>0.96341463414634143</v>
      </c>
      <c r="AP26" s="12">
        <v>0.97560975609756095</v>
      </c>
      <c r="AQ26" s="12">
        <v>0.98780487804878048</v>
      </c>
      <c r="AR26" s="16">
        <v>1</v>
      </c>
      <c r="AS26" s="11">
        <v>1</v>
      </c>
      <c r="AT26" s="12">
        <v>1</v>
      </c>
      <c r="AU26" s="12">
        <v>1</v>
      </c>
      <c r="AV26" s="12">
        <v>1</v>
      </c>
      <c r="AW26" s="16">
        <v>1</v>
      </c>
      <c r="AX26" s="11">
        <v>1</v>
      </c>
      <c r="AY26" s="12">
        <v>1</v>
      </c>
      <c r="AZ26" s="12">
        <v>1</v>
      </c>
      <c r="BA26" s="12">
        <v>1</v>
      </c>
      <c r="BB26" s="16">
        <v>1</v>
      </c>
      <c r="BC26" s="11">
        <v>1</v>
      </c>
      <c r="BD26" s="12">
        <v>1</v>
      </c>
      <c r="BE26" s="12">
        <v>1</v>
      </c>
      <c r="BF26" s="12">
        <v>1</v>
      </c>
      <c r="BG26" s="16">
        <v>1</v>
      </c>
      <c r="BH26" s="11">
        <v>1</v>
      </c>
      <c r="BI26" s="12">
        <v>1</v>
      </c>
      <c r="BJ26" s="12">
        <v>1</v>
      </c>
      <c r="BK26" s="12">
        <v>1</v>
      </c>
      <c r="BL26" s="16">
        <v>1</v>
      </c>
      <c r="BM26" s="11">
        <v>1</v>
      </c>
      <c r="BN26" s="12">
        <v>1</v>
      </c>
      <c r="BO26" s="12">
        <v>1</v>
      </c>
      <c r="BP26" s="12">
        <v>1</v>
      </c>
      <c r="BQ26" s="16">
        <v>1</v>
      </c>
      <c r="BR26" s="11">
        <v>1</v>
      </c>
      <c r="BS26" s="12">
        <v>1</v>
      </c>
      <c r="BT26" s="12">
        <v>1</v>
      </c>
      <c r="BU26" s="12">
        <v>1</v>
      </c>
      <c r="BV26" s="16">
        <v>1</v>
      </c>
    </row>
    <row r="27" spans="1:74" x14ac:dyDescent="0.25">
      <c r="A27" s="31" t="s">
        <v>160</v>
      </c>
      <c r="B27" s="28" t="s">
        <v>75</v>
      </c>
      <c r="C27" s="1" t="s">
        <v>146</v>
      </c>
      <c r="D27" s="2" t="s">
        <v>0</v>
      </c>
      <c r="E27" s="3" t="s">
        <v>2</v>
      </c>
      <c r="F27" s="3"/>
      <c r="G27" s="3"/>
      <c r="H27" s="3"/>
      <c r="I27" s="16">
        <v>1.0670731707317074</v>
      </c>
      <c r="J27" s="11">
        <v>1.0658536585365854</v>
      </c>
      <c r="K27" s="12">
        <v>1.0646341463414635</v>
      </c>
      <c r="L27" s="12">
        <v>1.0634146341463415</v>
      </c>
      <c r="M27" s="12">
        <v>1.0621951219512196</v>
      </c>
      <c r="N27" s="16">
        <v>1.0609756097560976</v>
      </c>
      <c r="O27" s="11">
        <v>1.0658536585365854</v>
      </c>
      <c r="P27" s="12">
        <v>1.0646341463414635</v>
      </c>
      <c r="Q27" s="12">
        <v>1.0634146341463415</v>
      </c>
      <c r="R27" s="12">
        <v>1.0621951219512196</v>
      </c>
      <c r="S27" s="16">
        <v>1.0609756097560976</v>
      </c>
      <c r="T27" s="11">
        <v>1.0304878048780488</v>
      </c>
      <c r="U27" s="12">
        <v>1</v>
      </c>
      <c r="V27" s="12">
        <v>0.96951219512195119</v>
      </c>
      <c r="W27" s="12">
        <v>0.93902439024390238</v>
      </c>
      <c r="X27" s="16">
        <v>0.90853658536585369</v>
      </c>
      <c r="Y27" s="11">
        <v>0.89634146341463417</v>
      </c>
      <c r="Z27" s="12">
        <v>0.88414634146341464</v>
      </c>
      <c r="AA27" s="12">
        <v>0.87195121951219512</v>
      </c>
      <c r="AB27" s="12">
        <v>0.8597560975609756</v>
      </c>
      <c r="AC27" s="16">
        <v>0.84756097560975607</v>
      </c>
      <c r="AD27" s="11">
        <v>0.85365853658536583</v>
      </c>
      <c r="AE27" s="12">
        <v>0.8597560975609756</v>
      </c>
      <c r="AF27" s="12">
        <v>0.86585365853658536</v>
      </c>
      <c r="AG27" s="12">
        <v>0.87195121951219512</v>
      </c>
      <c r="AH27" s="16">
        <v>0.87804878048780488</v>
      </c>
      <c r="AI27" s="11">
        <v>0.8902439024390244</v>
      </c>
      <c r="AJ27" s="12">
        <v>0.90243902439024393</v>
      </c>
      <c r="AK27" s="12">
        <v>0.91463414634146345</v>
      </c>
      <c r="AL27" s="12">
        <v>0.92682926829268297</v>
      </c>
      <c r="AM27" s="16">
        <v>0.93902439024390238</v>
      </c>
      <c r="AN27" s="11">
        <v>0.95121951219512191</v>
      </c>
      <c r="AO27" s="12">
        <v>0.96341463414634143</v>
      </c>
      <c r="AP27" s="12">
        <v>0.97560975609756095</v>
      </c>
      <c r="AQ27" s="12">
        <v>0.98780487804878048</v>
      </c>
      <c r="AR27" s="16">
        <v>1</v>
      </c>
      <c r="AS27" s="11">
        <v>1</v>
      </c>
      <c r="AT27" s="12">
        <v>1</v>
      </c>
      <c r="AU27" s="12">
        <v>1</v>
      </c>
      <c r="AV27" s="12">
        <v>1</v>
      </c>
      <c r="AW27" s="16">
        <v>1</v>
      </c>
      <c r="AX27" s="11">
        <v>1</v>
      </c>
      <c r="AY27" s="12">
        <v>1</v>
      </c>
      <c r="AZ27" s="12">
        <v>1</v>
      </c>
      <c r="BA27" s="12">
        <v>1</v>
      </c>
      <c r="BB27" s="16">
        <v>1</v>
      </c>
      <c r="BC27" s="11">
        <v>1</v>
      </c>
      <c r="BD27" s="12">
        <v>1</v>
      </c>
      <c r="BE27" s="12">
        <v>1</v>
      </c>
      <c r="BF27" s="12">
        <v>1</v>
      </c>
      <c r="BG27" s="16">
        <v>1</v>
      </c>
      <c r="BH27" s="11">
        <v>1</v>
      </c>
      <c r="BI27" s="12">
        <v>1</v>
      </c>
      <c r="BJ27" s="12">
        <v>1</v>
      </c>
      <c r="BK27" s="12">
        <v>1</v>
      </c>
      <c r="BL27" s="16">
        <v>1</v>
      </c>
      <c r="BM27" s="11">
        <v>1</v>
      </c>
      <c r="BN27" s="12">
        <v>1</v>
      </c>
      <c r="BO27" s="12">
        <v>1</v>
      </c>
      <c r="BP27" s="12">
        <v>1</v>
      </c>
      <c r="BQ27" s="16">
        <v>1</v>
      </c>
      <c r="BR27" s="11">
        <v>1</v>
      </c>
      <c r="BS27" s="12">
        <v>1</v>
      </c>
      <c r="BT27" s="12">
        <v>1</v>
      </c>
      <c r="BU27" s="12">
        <v>1</v>
      </c>
      <c r="BV27" s="16">
        <v>1</v>
      </c>
    </row>
    <row r="28" spans="1:74" x14ac:dyDescent="0.25">
      <c r="A28" s="31" t="s">
        <v>160</v>
      </c>
      <c r="B28" s="28" t="s">
        <v>75</v>
      </c>
      <c r="C28" s="1" t="s">
        <v>146</v>
      </c>
      <c r="D28" s="2" t="s">
        <v>0</v>
      </c>
      <c r="E28" s="3" t="s">
        <v>3</v>
      </c>
      <c r="F28" s="3"/>
      <c r="G28" s="3"/>
      <c r="H28" s="3"/>
      <c r="I28" s="16">
        <v>1.0670731707317074</v>
      </c>
      <c r="J28" s="11">
        <v>1.0658536585365854</v>
      </c>
      <c r="K28" s="12">
        <v>1.0646341463414635</v>
      </c>
      <c r="L28" s="12">
        <v>1.0634146341463415</v>
      </c>
      <c r="M28" s="12">
        <v>1.0621951219512196</v>
      </c>
      <c r="N28" s="16">
        <v>1.0609756097560976</v>
      </c>
      <c r="O28" s="11">
        <v>1.0658536585365854</v>
      </c>
      <c r="P28" s="12">
        <v>1.0646341463414635</v>
      </c>
      <c r="Q28" s="12">
        <v>1.0634146341463415</v>
      </c>
      <c r="R28" s="12">
        <v>1.0621951219512196</v>
      </c>
      <c r="S28" s="16">
        <v>1.0609756097560976</v>
      </c>
      <c r="T28" s="11">
        <v>1.0304878048780488</v>
      </c>
      <c r="U28" s="12">
        <v>1</v>
      </c>
      <c r="V28" s="12">
        <v>0.96951219512195119</v>
      </c>
      <c r="W28" s="12">
        <v>0.93902439024390238</v>
      </c>
      <c r="X28" s="16">
        <v>0.90853658536585369</v>
      </c>
      <c r="Y28" s="11">
        <v>0.89634146341463417</v>
      </c>
      <c r="Z28" s="12">
        <v>0.88414634146341464</v>
      </c>
      <c r="AA28" s="12">
        <v>0.87195121951219512</v>
      </c>
      <c r="AB28" s="12">
        <v>0.8597560975609756</v>
      </c>
      <c r="AC28" s="16">
        <v>0.84756097560975607</v>
      </c>
      <c r="AD28" s="11">
        <v>0.85365853658536583</v>
      </c>
      <c r="AE28" s="12">
        <v>0.8597560975609756</v>
      </c>
      <c r="AF28" s="12">
        <v>0.86585365853658536</v>
      </c>
      <c r="AG28" s="12">
        <v>0.87195121951219512</v>
      </c>
      <c r="AH28" s="16">
        <v>0.87804878048780488</v>
      </c>
      <c r="AI28" s="11">
        <v>0.8902439024390244</v>
      </c>
      <c r="AJ28" s="12">
        <v>0.90243902439024393</v>
      </c>
      <c r="AK28" s="12">
        <v>0.91463414634146345</v>
      </c>
      <c r="AL28" s="12">
        <v>0.92682926829268297</v>
      </c>
      <c r="AM28" s="16">
        <v>0.93902439024390238</v>
      </c>
      <c r="AN28" s="11">
        <v>0.95121951219512191</v>
      </c>
      <c r="AO28" s="12">
        <v>0.96341463414634143</v>
      </c>
      <c r="AP28" s="12">
        <v>0.97560975609756095</v>
      </c>
      <c r="AQ28" s="12">
        <v>0.98780487804878048</v>
      </c>
      <c r="AR28" s="16">
        <v>1</v>
      </c>
      <c r="AS28" s="11">
        <v>1</v>
      </c>
      <c r="AT28" s="12">
        <v>1</v>
      </c>
      <c r="AU28" s="12">
        <v>1</v>
      </c>
      <c r="AV28" s="12">
        <v>1</v>
      </c>
      <c r="AW28" s="16">
        <v>1</v>
      </c>
      <c r="AX28" s="11">
        <v>1</v>
      </c>
      <c r="AY28" s="12">
        <v>1</v>
      </c>
      <c r="AZ28" s="12">
        <v>1</v>
      </c>
      <c r="BA28" s="12">
        <v>1</v>
      </c>
      <c r="BB28" s="16">
        <v>1</v>
      </c>
      <c r="BC28" s="11">
        <v>1</v>
      </c>
      <c r="BD28" s="12">
        <v>1</v>
      </c>
      <c r="BE28" s="12">
        <v>1</v>
      </c>
      <c r="BF28" s="12">
        <v>1</v>
      </c>
      <c r="BG28" s="16">
        <v>1</v>
      </c>
      <c r="BH28" s="11">
        <v>1</v>
      </c>
      <c r="BI28" s="12">
        <v>1</v>
      </c>
      <c r="BJ28" s="12">
        <v>1</v>
      </c>
      <c r="BK28" s="12">
        <v>1</v>
      </c>
      <c r="BL28" s="16">
        <v>1</v>
      </c>
      <c r="BM28" s="11">
        <v>1</v>
      </c>
      <c r="BN28" s="12">
        <v>1</v>
      </c>
      <c r="BO28" s="12">
        <v>1</v>
      </c>
      <c r="BP28" s="12">
        <v>1</v>
      </c>
      <c r="BQ28" s="16">
        <v>1</v>
      </c>
      <c r="BR28" s="11">
        <v>1</v>
      </c>
      <c r="BS28" s="12">
        <v>1</v>
      </c>
      <c r="BT28" s="12">
        <v>1</v>
      </c>
      <c r="BU28" s="12">
        <v>1</v>
      </c>
      <c r="BV28" s="16">
        <v>1</v>
      </c>
    </row>
    <row r="29" spans="1:74" x14ac:dyDescent="0.25">
      <c r="A29" s="31" t="s">
        <v>160</v>
      </c>
      <c r="B29" s="28" t="s">
        <v>75</v>
      </c>
      <c r="C29" s="1" t="s">
        <v>146</v>
      </c>
      <c r="D29" s="2" t="s">
        <v>0</v>
      </c>
      <c r="E29" s="3" t="s">
        <v>4</v>
      </c>
      <c r="F29" s="3"/>
      <c r="G29" s="3"/>
      <c r="H29" s="3"/>
      <c r="I29" s="16">
        <v>1.0670731707317074</v>
      </c>
      <c r="J29" s="11">
        <v>1.0658536585365854</v>
      </c>
      <c r="K29" s="12">
        <v>1.0646341463414635</v>
      </c>
      <c r="L29" s="12">
        <v>1.0634146341463415</v>
      </c>
      <c r="M29" s="12">
        <v>1.0621951219512196</v>
      </c>
      <c r="N29" s="16">
        <v>1.0609756097560976</v>
      </c>
      <c r="O29" s="11">
        <v>1.0658536585365854</v>
      </c>
      <c r="P29" s="12">
        <v>1.0646341463414635</v>
      </c>
      <c r="Q29" s="12">
        <v>1.0634146341463415</v>
      </c>
      <c r="R29" s="12">
        <v>1.0621951219512196</v>
      </c>
      <c r="S29" s="16">
        <v>1.0609756097560976</v>
      </c>
      <c r="T29" s="11">
        <v>1.0304878048780488</v>
      </c>
      <c r="U29" s="12">
        <v>1</v>
      </c>
      <c r="V29" s="12">
        <v>0.96951219512195119</v>
      </c>
      <c r="W29" s="12">
        <v>0.93902439024390238</v>
      </c>
      <c r="X29" s="16">
        <v>0.90853658536585369</v>
      </c>
      <c r="Y29" s="11">
        <v>0.89634146341463417</v>
      </c>
      <c r="Z29" s="12">
        <v>0.88414634146341464</v>
      </c>
      <c r="AA29" s="12">
        <v>0.87195121951219512</v>
      </c>
      <c r="AB29" s="12">
        <v>0.8597560975609756</v>
      </c>
      <c r="AC29" s="16">
        <v>0.84756097560975607</v>
      </c>
      <c r="AD29" s="11">
        <v>0.85365853658536583</v>
      </c>
      <c r="AE29" s="12">
        <v>0.8597560975609756</v>
      </c>
      <c r="AF29" s="12">
        <v>0.86585365853658536</v>
      </c>
      <c r="AG29" s="12">
        <v>0.87195121951219512</v>
      </c>
      <c r="AH29" s="16">
        <v>0.87804878048780488</v>
      </c>
      <c r="AI29" s="11">
        <v>0.8902439024390244</v>
      </c>
      <c r="AJ29" s="12">
        <v>0.90243902439024393</v>
      </c>
      <c r="AK29" s="12">
        <v>0.91463414634146345</v>
      </c>
      <c r="AL29" s="12">
        <v>0.92682926829268297</v>
      </c>
      <c r="AM29" s="16">
        <v>0.93902439024390238</v>
      </c>
      <c r="AN29" s="11">
        <v>0.95121951219512191</v>
      </c>
      <c r="AO29" s="12">
        <v>0.96341463414634143</v>
      </c>
      <c r="AP29" s="12">
        <v>0.97560975609756095</v>
      </c>
      <c r="AQ29" s="12">
        <v>0.98780487804878048</v>
      </c>
      <c r="AR29" s="16">
        <v>1</v>
      </c>
      <c r="AS29" s="11">
        <v>1</v>
      </c>
      <c r="AT29" s="12">
        <v>1</v>
      </c>
      <c r="AU29" s="12">
        <v>1</v>
      </c>
      <c r="AV29" s="12">
        <v>1</v>
      </c>
      <c r="AW29" s="16">
        <v>1</v>
      </c>
      <c r="AX29" s="11">
        <v>1</v>
      </c>
      <c r="AY29" s="12">
        <v>1</v>
      </c>
      <c r="AZ29" s="12">
        <v>1</v>
      </c>
      <c r="BA29" s="12">
        <v>1</v>
      </c>
      <c r="BB29" s="16">
        <v>1</v>
      </c>
      <c r="BC29" s="11">
        <v>1</v>
      </c>
      <c r="BD29" s="12">
        <v>1</v>
      </c>
      <c r="BE29" s="12">
        <v>1</v>
      </c>
      <c r="BF29" s="12">
        <v>1</v>
      </c>
      <c r="BG29" s="16">
        <v>1</v>
      </c>
      <c r="BH29" s="11">
        <v>1</v>
      </c>
      <c r="BI29" s="12">
        <v>1</v>
      </c>
      <c r="BJ29" s="12">
        <v>1</v>
      </c>
      <c r="BK29" s="12">
        <v>1</v>
      </c>
      <c r="BL29" s="16">
        <v>1</v>
      </c>
      <c r="BM29" s="11">
        <v>1</v>
      </c>
      <c r="BN29" s="12">
        <v>1</v>
      </c>
      <c r="BO29" s="12">
        <v>1</v>
      </c>
      <c r="BP29" s="12">
        <v>1</v>
      </c>
      <c r="BQ29" s="16">
        <v>1</v>
      </c>
      <c r="BR29" s="11">
        <v>1</v>
      </c>
      <c r="BS29" s="12">
        <v>1</v>
      </c>
      <c r="BT29" s="12">
        <v>1</v>
      </c>
      <c r="BU29" s="12">
        <v>1</v>
      </c>
      <c r="BV29" s="16">
        <v>1</v>
      </c>
    </row>
    <row r="30" spans="1:74" x14ac:dyDescent="0.25">
      <c r="A30" s="31" t="s">
        <v>160</v>
      </c>
      <c r="B30" s="28" t="s">
        <v>75</v>
      </c>
      <c r="C30" s="1" t="s">
        <v>146</v>
      </c>
      <c r="D30" s="2" t="s">
        <v>5</v>
      </c>
      <c r="E30" s="3" t="s">
        <v>1</v>
      </c>
      <c r="F30" s="3"/>
      <c r="G30" s="3"/>
      <c r="H30" s="3"/>
      <c r="I30" s="16">
        <v>1.0670731707317074</v>
      </c>
      <c r="J30" s="11">
        <v>1.0658536585365854</v>
      </c>
      <c r="K30" s="12">
        <v>1.0646341463414635</v>
      </c>
      <c r="L30" s="12">
        <v>1.0634146341463415</v>
      </c>
      <c r="M30" s="12">
        <v>1.0621951219512196</v>
      </c>
      <c r="N30" s="16">
        <v>1.0609756097560976</v>
      </c>
      <c r="O30" s="11">
        <v>1.0658536585365854</v>
      </c>
      <c r="P30" s="12">
        <v>1.0646341463414635</v>
      </c>
      <c r="Q30" s="12">
        <v>1.0634146341463415</v>
      </c>
      <c r="R30" s="12">
        <v>1.0621951219512196</v>
      </c>
      <c r="S30" s="16">
        <v>1.0609756097560976</v>
      </c>
      <c r="T30" s="11">
        <v>1.0304878048780488</v>
      </c>
      <c r="U30" s="12">
        <v>1</v>
      </c>
      <c r="V30" s="12">
        <v>0.96951219512195119</v>
      </c>
      <c r="W30" s="12">
        <v>0.93902439024390238</v>
      </c>
      <c r="X30" s="16">
        <v>0.90853658536585369</v>
      </c>
      <c r="Y30" s="11">
        <v>0.89634146341463417</v>
      </c>
      <c r="Z30" s="12">
        <v>0.88414634146341464</v>
      </c>
      <c r="AA30" s="12">
        <v>0.87195121951219512</v>
      </c>
      <c r="AB30" s="12">
        <v>0.8597560975609756</v>
      </c>
      <c r="AC30" s="16">
        <v>0.84756097560975607</v>
      </c>
      <c r="AD30" s="11">
        <v>0.85365853658536583</v>
      </c>
      <c r="AE30" s="12">
        <v>0.8597560975609756</v>
      </c>
      <c r="AF30" s="12">
        <v>0.86585365853658536</v>
      </c>
      <c r="AG30" s="12">
        <v>0.87195121951219512</v>
      </c>
      <c r="AH30" s="16">
        <v>0.87804878048780488</v>
      </c>
      <c r="AI30" s="11">
        <v>0.8902439024390244</v>
      </c>
      <c r="AJ30" s="12">
        <v>0.90243902439024393</v>
      </c>
      <c r="AK30" s="12">
        <v>0.91463414634146345</v>
      </c>
      <c r="AL30" s="12">
        <v>0.92682926829268297</v>
      </c>
      <c r="AM30" s="16">
        <v>0.93902439024390238</v>
      </c>
      <c r="AN30" s="11">
        <v>0.95121951219512191</v>
      </c>
      <c r="AO30" s="12">
        <v>0.96341463414634143</v>
      </c>
      <c r="AP30" s="12">
        <v>0.97560975609756095</v>
      </c>
      <c r="AQ30" s="12">
        <v>0.98780487804878048</v>
      </c>
      <c r="AR30" s="16">
        <v>1</v>
      </c>
      <c r="AS30" s="11">
        <v>1</v>
      </c>
      <c r="AT30" s="12">
        <v>1</v>
      </c>
      <c r="AU30" s="12">
        <v>1</v>
      </c>
      <c r="AV30" s="12">
        <v>1</v>
      </c>
      <c r="AW30" s="16">
        <v>1</v>
      </c>
      <c r="AX30" s="11">
        <v>1</v>
      </c>
      <c r="AY30" s="12">
        <v>1</v>
      </c>
      <c r="AZ30" s="12">
        <v>1</v>
      </c>
      <c r="BA30" s="12">
        <v>1</v>
      </c>
      <c r="BB30" s="16">
        <v>1</v>
      </c>
      <c r="BC30" s="11">
        <v>1</v>
      </c>
      <c r="BD30" s="12">
        <v>1</v>
      </c>
      <c r="BE30" s="12">
        <v>1</v>
      </c>
      <c r="BF30" s="12">
        <v>1</v>
      </c>
      <c r="BG30" s="16">
        <v>1</v>
      </c>
      <c r="BH30" s="11">
        <v>1</v>
      </c>
      <c r="BI30" s="12">
        <v>1</v>
      </c>
      <c r="BJ30" s="12">
        <v>1</v>
      </c>
      <c r="BK30" s="12">
        <v>1</v>
      </c>
      <c r="BL30" s="16">
        <v>1</v>
      </c>
      <c r="BM30" s="11">
        <v>1</v>
      </c>
      <c r="BN30" s="12">
        <v>1</v>
      </c>
      <c r="BO30" s="12">
        <v>1</v>
      </c>
      <c r="BP30" s="12">
        <v>1</v>
      </c>
      <c r="BQ30" s="16">
        <v>1</v>
      </c>
      <c r="BR30" s="11">
        <v>1</v>
      </c>
      <c r="BS30" s="12">
        <v>1</v>
      </c>
      <c r="BT30" s="12">
        <v>1</v>
      </c>
      <c r="BU30" s="12">
        <v>1</v>
      </c>
      <c r="BV30" s="16">
        <v>1</v>
      </c>
    </row>
    <row r="31" spans="1:74" x14ac:dyDescent="0.25">
      <c r="A31" s="31" t="s">
        <v>160</v>
      </c>
      <c r="B31" s="28" t="s">
        <v>75</v>
      </c>
      <c r="C31" s="1" t="s">
        <v>146</v>
      </c>
      <c r="D31" s="2" t="s">
        <v>5</v>
      </c>
      <c r="E31" s="3" t="s">
        <v>2</v>
      </c>
      <c r="F31" s="3"/>
      <c r="G31" s="3"/>
      <c r="H31" s="3"/>
      <c r="I31" s="16">
        <v>1.0670731707317074</v>
      </c>
      <c r="J31" s="11">
        <v>1.0658536585365854</v>
      </c>
      <c r="K31" s="12">
        <v>1.0646341463414635</v>
      </c>
      <c r="L31" s="12">
        <v>1.0634146341463415</v>
      </c>
      <c r="M31" s="12">
        <v>1.0621951219512196</v>
      </c>
      <c r="N31" s="16">
        <v>1.0609756097560976</v>
      </c>
      <c r="O31" s="11">
        <v>1.0658536585365854</v>
      </c>
      <c r="P31" s="12">
        <v>1.0646341463414635</v>
      </c>
      <c r="Q31" s="12">
        <v>1.0634146341463415</v>
      </c>
      <c r="R31" s="12">
        <v>1.0621951219512196</v>
      </c>
      <c r="S31" s="16">
        <v>1.0609756097560976</v>
      </c>
      <c r="T31" s="11">
        <v>1.0304878048780488</v>
      </c>
      <c r="U31" s="12">
        <v>1</v>
      </c>
      <c r="V31" s="12">
        <v>0.96951219512195119</v>
      </c>
      <c r="W31" s="12">
        <v>0.93902439024390238</v>
      </c>
      <c r="X31" s="16">
        <v>0.90853658536585369</v>
      </c>
      <c r="Y31" s="11">
        <v>0.89634146341463417</v>
      </c>
      <c r="Z31" s="12">
        <v>0.88414634146341464</v>
      </c>
      <c r="AA31" s="12">
        <v>0.87195121951219512</v>
      </c>
      <c r="AB31" s="12">
        <v>0.8597560975609756</v>
      </c>
      <c r="AC31" s="16">
        <v>0.84756097560975607</v>
      </c>
      <c r="AD31" s="11">
        <v>0.85365853658536583</v>
      </c>
      <c r="AE31" s="12">
        <v>0.8597560975609756</v>
      </c>
      <c r="AF31" s="12">
        <v>0.86585365853658536</v>
      </c>
      <c r="AG31" s="12">
        <v>0.87195121951219512</v>
      </c>
      <c r="AH31" s="16">
        <v>0.87804878048780488</v>
      </c>
      <c r="AI31" s="11">
        <v>0.8902439024390244</v>
      </c>
      <c r="AJ31" s="12">
        <v>0.90243902439024393</v>
      </c>
      <c r="AK31" s="12">
        <v>0.91463414634146345</v>
      </c>
      <c r="AL31" s="12">
        <v>0.92682926829268297</v>
      </c>
      <c r="AM31" s="16">
        <v>0.93902439024390238</v>
      </c>
      <c r="AN31" s="11">
        <v>0.95121951219512191</v>
      </c>
      <c r="AO31" s="12">
        <v>0.96341463414634143</v>
      </c>
      <c r="AP31" s="12">
        <v>0.97560975609756095</v>
      </c>
      <c r="AQ31" s="12">
        <v>0.98780487804878048</v>
      </c>
      <c r="AR31" s="16">
        <v>1</v>
      </c>
      <c r="AS31" s="11">
        <v>1</v>
      </c>
      <c r="AT31" s="12">
        <v>1</v>
      </c>
      <c r="AU31" s="12">
        <v>1</v>
      </c>
      <c r="AV31" s="12">
        <v>1</v>
      </c>
      <c r="AW31" s="16">
        <v>1</v>
      </c>
      <c r="AX31" s="11">
        <v>1</v>
      </c>
      <c r="AY31" s="12">
        <v>1</v>
      </c>
      <c r="AZ31" s="12">
        <v>1</v>
      </c>
      <c r="BA31" s="12">
        <v>1</v>
      </c>
      <c r="BB31" s="16">
        <v>1</v>
      </c>
      <c r="BC31" s="11">
        <v>1</v>
      </c>
      <c r="BD31" s="12">
        <v>1</v>
      </c>
      <c r="BE31" s="12">
        <v>1</v>
      </c>
      <c r="BF31" s="12">
        <v>1</v>
      </c>
      <c r="BG31" s="16">
        <v>1</v>
      </c>
      <c r="BH31" s="11">
        <v>1</v>
      </c>
      <c r="BI31" s="12">
        <v>1</v>
      </c>
      <c r="BJ31" s="12">
        <v>1</v>
      </c>
      <c r="BK31" s="12">
        <v>1</v>
      </c>
      <c r="BL31" s="16">
        <v>1</v>
      </c>
      <c r="BM31" s="11">
        <v>1</v>
      </c>
      <c r="BN31" s="12">
        <v>1</v>
      </c>
      <c r="BO31" s="12">
        <v>1</v>
      </c>
      <c r="BP31" s="12">
        <v>1</v>
      </c>
      <c r="BQ31" s="16">
        <v>1</v>
      </c>
      <c r="BR31" s="11">
        <v>1</v>
      </c>
      <c r="BS31" s="12">
        <v>1</v>
      </c>
      <c r="BT31" s="12">
        <v>1</v>
      </c>
      <c r="BU31" s="12">
        <v>1</v>
      </c>
      <c r="BV31" s="16">
        <v>1</v>
      </c>
    </row>
    <row r="32" spans="1:74" x14ac:dyDescent="0.25">
      <c r="A32" s="31" t="s">
        <v>160</v>
      </c>
      <c r="B32" s="28" t="s">
        <v>75</v>
      </c>
      <c r="C32" s="1" t="s">
        <v>146</v>
      </c>
      <c r="D32" s="2" t="s">
        <v>5</v>
      </c>
      <c r="E32" s="3" t="s">
        <v>3</v>
      </c>
      <c r="F32" s="3"/>
      <c r="G32" s="3"/>
      <c r="H32" s="3"/>
      <c r="I32" s="16">
        <v>1.0670731707317074</v>
      </c>
      <c r="J32" s="11">
        <v>1.0658536585365854</v>
      </c>
      <c r="K32" s="12">
        <v>1.0646341463414635</v>
      </c>
      <c r="L32" s="12">
        <v>1.0634146341463415</v>
      </c>
      <c r="M32" s="12">
        <v>1.0621951219512196</v>
      </c>
      <c r="N32" s="16">
        <v>1.0609756097560976</v>
      </c>
      <c r="O32" s="11">
        <v>1.0658536585365854</v>
      </c>
      <c r="P32" s="12">
        <v>1.0646341463414635</v>
      </c>
      <c r="Q32" s="12">
        <v>1.0634146341463415</v>
      </c>
      <c r="R32" s="12">
        <v>1.0621951219512196</v>
      </c>
      <c r="S32" s="16">
        <v>1.0609756097560976</v>
      </c>
      <c r="T32" s="11">
        <v>1.0304878048780488</v>
      </c>
      <c r="U32" s="12">
        <v>1</v>
      </c>
      <c r="V32" s="12">
        <v>0.96951219512195119</v>
      </c>
      <c r="W32" s="12">
        <v>0.93902439024390238</v>
      </c>
      <c r="X32" s="16">
        <v>0.90853658536585369</v>
      </c>
      <c r="Y32" s="11">
        <v>0.89634146341463417</v>
      </c>
      <c r="Z32" s="12">
        <v>0.88414634146341464</v>
      </c>
      <c r="AA32" s="12">
        <v>0.87195121951219512</v>
      </c>
      <c r="AB32" s="12">
        <v>0.8597560975609756</v>
      </c>
      <c r="AC32" s="16">
        <v>0.84756097560975607</v>
      </c>
      <c r="AD32" s="11">
        <v>0.85365853658536583</v>
      </c>
      <c r="AE32" s="12">
        <v>0.8597560975609756</v>
      </c>
      <c r="AF32" s="12">
        <v>0.86585365853658536</v>
      </c>
      <c r="AG32" s="12">
        <v>0.87195121951219512</v>
      </c>
      <c r="AH32" s="16">
        <v>0.87804878048780488</v>
      </c>
      <c r="AI32" s="11">
        <v>0.8902439024390244</v>
      </c>
      <c r="AJ32" s="12">
        <v>0.90243902439024393</v>
      </c>
      <c r="AK32" s="12">
        <v>0.91463414634146345</v>
      </c>
      <c r="AL32" s="12">
        <v>0.92682926829268297</v>
      </c>
      <c r="AM32" s="16">
        <v>0.93902439024390238</v>
      </c>
      <c r="AN32" s="11">
        <v>0.95121951219512191</v>
      </c>
      <c r="AO32" s="12">
        <v>0.96341463414634143</v>
      </c>
      <c r="AP32" s="12">
        <v>0.97560975609756095</v>
      </c>
      <c r="AQ32" s="12">
        <v>0.98780487804878048</v>
      </c>
      <c r="AR32" s="16">
        <v>1</v>
      </c>
      <c r="AS32" s="11">
        <v>1</v>
      </c>
      <c r="AT32" s="12">
        <v>1</v>
      </c>
      <c r="AU32" s="12">
        <v>1</v>
      </c>
      <c r="AV32" s="12">
        <v>1</v>
      </c>
      <c r="AW32" s="16">
        <v>1</v>
      </c>
      <c r="AX32" s="11">
        <v>1</v>
      </c>
      <c r="AY32" s="12">
        <v>1</v>
      </c>
      <c r="AZ32" s="12">
        <v>1</v>
      </c>
      <c r="BA32" s="12">
        <v>1</v>
      </c>
      <c r="BB32" s="16">
        <v>1</v>
      </c>
      <c r="BC32" s="11">
        <v>1</v>
      </c>
      <c r="BD32" s="12">
        <v>1</v>
      </c>
      <c r="BE32" s="12">
        <v>1</v>
      </c>
      <c r="BF32" s="12">
        <v>1</v>
      </c>
      <c r="BG32" s="16">
        <v>1</v>
      </c>
      <c r="BH32" s="11">
        <v>1</v>
      </c>
      <c r="BI32" s="12">
        <v>1</v>
      </c>
      <c r="BJ32" s="12">
        <v>1</v>
      </c>
      <c r="BK32" s="12">
        <v>1</v>
      </c>
      <c r="BL32" s="16">
        <v>1</v>
      </c>
      <c r="BM32" s="11">
        <v>1</v>
      </c>
      <c r="BN32" s="12">
        <v>1</v>
      </c>
      <c r="BO32" s="12">
        <v>1</v>
      </c>
      <c r="BP32" s="12">
        <v>1</v>
      </c>
      <c r="BQ32" s="16">
        <v>1</v>
      </c>
      <c r="BR32" s="11">
        <v>1</v>
      </c>
      <c r="BS32" s="12">
        <v>1</v>
      </c>
      <c r="BT32" s="12">
        <v>1</v>
      </c>
      <c r="BU32" s="12">
        <v>1</v>
      </c>
      <c r="BV32" s="16">
        <v>1</v>
      </c>
    </row>
    <row r="33" spans="1:74" x14ac:dyDescent="0.25">
      <c r="A33" s="31" t="s">
        <v>160</v>
      </c>
      <c r="B33" s="28" t="s">
        <v>75</v>
      </c>
      <c r="C33" s="1" t="s">
        <v>146</v>
      </c>
      <c r="D33" s="2" t="s">
        <v>5</v>
      </c>
      <c r="E33" s="3" t="s">
        <v>4</v>
      </c>
      <c r="F33" s="3"/>
      <c r="G33" s="3"/>
      <c r="H33" s="3"/>
      <c r="I33" s="19">
        <v>1.0670731707317074</v>
      </c>
      <c r="J33" s="11">
        <v>1.0658536585365854</v>
      </c>
      <c r="K33" s="12">
        <v>1.0646341463414635</v>
      </c>
      <c r="L33" s="12">
        <v>1.0634146341463415</v>
      </c>
      <c r="M33" s="12">
        <v>1.0621951219512196</v>
      </c>
      <c r="N33" s="19">
        <v>1.0609756097560976</v>
      </c>
      <c r="O33" s="11">
        <v>1.0658536585365854</v>
      </c>
      <c r="P33" s="12">
        <v>1.0646341463414635</v>
      </c>
      <c r="Q33" s="12">
        <v>1.0634146341463415</v>
      </c>
      <c r="R33" s="12">
        <v>1.0621951219512196</v>
      </c>
      <c r="S33" s="19">
        <v>1.0609756097560976</v>
      </c>
      <c r="T33" s="11">
        <v>1.0304878048780488</v>
      </c>
      <c r="U33" s="12">
        <v>1</v>
      </c>
      <c r="V33" s="12">
        <v>0.96951219512195119</v>
      </c>
      <c r="W33" s="12">
        <v>0.93902439024390238</v>
      </c>
      <c r="X33" s="19">
        <v>0.90853658536585369</v>
      </c>
      <c r="Y33" s="11">
        <v>0.89634146341463417</v>
      </c>
      <c r="Z33" s="12">
        <v>0.88414634146341464</v>
      </c>
      <c r="AA33" s="12">
        <v>0.87195121951219512</v>
      </c>
      <c r="AB33" s="12">
        <v>0.8597560975609756</v>
      </c>
      <c r="AC33" s="19">
        <v>0.84756097560975607</v>
      </c>
      <c r="AD33" s="11">
        <v>0.85365853658536583</v>
      </c>
      <c r="AE33" s="12">
        <v>0.8597560975609756</v>
      </c>
      <c r="AF33" s="12">
        <v>0.86585365853658536</v>
      </c>
      <c r="AG33" s="12">
        <v>0.87195121951219512</v>
      </c>
      <c r="AH33" s="19">
        <v>0.87804878048780488</v>
      </c>
      <c r="AI33" s="11">
        <v>0.8902439024390244</v>
      </c>
      <c r="AJ33" s="12">
        <v>0.90243902439024393</v>
      </c>
      <c r="AK33" s="12">
        <v>0.91463414634146345</v>
      </c>
      <c r="AL33" s="12">
        <v>0.92682926829268297</v>
      </c>
      <c r="AM33" s="19">
        <v>0.93902439024390238</v>
      </c>
      <c r="AN33" s="11">
        <v>0.95121951219512191</v>
      </c>
      <c r="AO33" s="12">
        <v>0.96341463414634143</v>
      </c>
      <c r="AP33" s="12">
        <v>0.97560975609756095</v>
      </c>
      <c r="AQ33" s="12">
        <v>0.98780487804878048</v>
      </c>
      <c r="AR33" s="16">
        <v>1</v>
      </c>
      <c r="AS33" s="11">
        <v>1</v>
      </c>
      <c r="AT33" s="12">
        <v>1</v>
      </c>
      <c r="AU33" s="12">
        <v>1</v>
      </c>
      <c r="AV33" s="12">
        <v>1</v>
      </c>
      <c r="AW33" s="19">
        <v>1</v>
      </c>
      <c r="AX33" s="11">
        <v>1</v>
      </c>
      <c r="AY33" s="12">
        <v>1</v>
      </c>
      <c r="AZ33" s="12">
        <v>1</v>
      </c>
      <c r="BA33" s="12">
        <v>1</v>
      </c>
      <c r="BB33" s="16">
        <v>1</v>
      </c>
      <c r="BC33" s="11">
        <v>1</v>
      </c>
      <c r="BD33" s="12">
        <v>1</v>
      </c>
      <c r="BE33" s="12">
        <v>1</v>
      </c>
      <c r="BF33" s="12">
        <v>1</v>
      </c>
      <c r="BG33" s="19">
        <v>1</v>
      </c>
      <c r="BH33" s="11">
        <v>1</v>
      </c>
      <c r="BI33" s="12">
        <v>1</v>
      </c>
      <c r="BJ33" s="12">
        <v>1</v>
      </c>
      <c r="BK33" s="12">
        <v>1</v>
      </c>
      <c r="BL33" s="16">
        <v>1</v>
      </c>
      <c r="BM33" s="11">
        <v>1</v>
      </c>
      <c r="BN33" s="12">
        <v>1</v>
      </c>
      <c r="BO33" s="12">
        <v>1</v>
      </c>
      <c r="BP33" s="12">
        <v>1</v>
      </c>
      <c r="BQ33" s="19">
        <v>1</v>
      </c>
      <c r="BR33" s="11">
        <v>1</v>
      </c>
      <c r="BS33" s="12">
        <v>1</v>
      </c>
      <c r="BT33" s="12">
        <v>1</v>
      </c>
      <c r="BU33" s="12">
        <v>1</v>
      </c>
      <c r="BV33" s="16">
        <v>1</v>
      </c>
    </row>
    <row r="34" spans="1:74" x14ac:dyDescent="0.25">
      <c r="A34" s="31" t="s">
        <v>160</v>
      </c>
      <c r="B34" s="27" t="s">
        <v>107</v>
      </c>
      <c r="C34" s="1" t="s">
        <v>145</v>
      </c>
      <c r="D34" s="2" t="s">
        <v>0</v>
      </c>
      <c r="E34" s="3" t="s">
        <v>1</v>
      </c>
      <c r="F34" s="3">
        <v>0.42</v>
      </c>
      <c r="G34" s="3">
        <v>0.96</v>
      </c>
      <c r="H34" s="3">
        <v>1</v>
      </c>
      <c r="I34" s="16">
        <f>F34</f>
        <v>0.42</v>
      </c>
      <c r="J34" s="11">
        <f>($X34-$I34)/(2030-2015)+I34</f>
        <v>0.45599999999999996</v>
      </c>
      <c r="K34" s="12">
        <f t="shared" ref="K34:W34" si="0">($X34-$I34)/(2030-2015)+J34</f>
        <v>0.49199999999999999</v>
      </c>
      <c r="L34" s="12">
        <f t="shared" si="0"/>
        <v>0.52800000000000002</v>
      </c>
      <c r="M34" s="12">
        <f t="shared" si="0"/>
        <v>0.56400000000000006</v>
      </c>
      <c r="N34" s="16">
        <f t="shared" si="0"/>
        <v>0.60000000000000009</v>
      </c>
      <c r="O34" s="11">
        <f t="shared" si="0"/>
        <v>0.63600000000000012</v>
      </c>
      <c r="P34" s="12">
        <f t="shared" si="0"/>
        <v>0.67200000000000015</v>
      </c>
      <c r="Q34" s="12">
        <f t="shared" si="0"/>
        <v>0.70800000000000018</v>
      </c>
      <c r="R34" s="12">
        <f t="shared" si="0"/>
        <v>0.74400000000000022</v>
      </c>
      <c r="S34" s="16">
        <f t="shared" si="0"/>
        <v>0.78000000000000025</v>
      </c>
      <c r="T34" s="11">
        <f t="shared" si="0"/>
        <v>0.81600000000000028</v>
      </c>
      <c r="U34" s="12">
        <f t="shared" si="0"/>
        <v>0.85200000000000031</v>
      </c>
      <c r="V34" s="12">
        <f t="shared" si="0"/>
        <v>0.88800000000000034</v>
      </c>
      <c r="W34" s="12">
        <f t="shared" si="0"/>
        <v>0.92400000000000038</v>
      </c>
      <c r="X34" s="16">
        <f>G34</f>
        <v>0.96</v>
      </c>
      <c r="Y34" s="12">
        <f>($AR34-$X34)/(2050-2030)+X34</f>
        <v>0.96199999999999997</v>
      </c>
      <c r="Z34" s="12">
        <f t="shared" ref="Z34:AQ34" si="1">($AR34-$X34)/(2050-2030)+Y34</f>
        <v>0.96399999999999997</v>
      </c>
      <c r="AA34" s="12">
        <f t="shared" si="1"/>
        <v>0.96599999999999997</v>
      </c>
      <c r="AB34" s="12">
        <f t="shared" si="1"/>
        <v>0.96799999999999997</v>
      </c>
      <c r="AC34" s="16">
        <f t="shared" si="1"/>
        <v>0.97</v>
      </c>
      <c r="AD34" s="11">
        <f t="shared" si="1"/>
        <v>0.97199999999999998</v>
      </c>
      <c r="AE34" s="12">
        <f t="shared" si="1"/>
        <v>0.97399999999999998</v>
      </c>
      <c r="AF34" s="12">
        <f t="shared" si="1"/>
        <v>0.97599999999999998</v>
      </c>
      <c r="AG34" s="12">
        <f t="shared" si="1"/>
        <v>0.97799999999999998</v>
      </c>
      <c r="AH34" s="16">
        <f t="shared" si="1"/>
        <v>0.98</v>
      </c>
      <c r="AI34" s="11">
        <f t="shared" si="1"/>
        <v>0.98199999999999998</v>
      </c>
      <c r="AJ34" s="12">
        <f t="shared" si="1"/>
        <v>0.98399999999999999</v>
      </c>
      <c r="AK34" s="12">
        <f t="shared" si="1"/>
        <v>0.98599999999999999</v>
      </c>
      <c r="AL34" s="12">
        <f t="shared" si="1"/>
        <v>0.98799999999999999</v>
      </c>
      <c r="AM34" s="16">
        <f t="shared" si="1"/>
        <v>0.99</v>
      </c>
      <c r="AN34" s="11">
        <f t="shared" si="1"/>
        <v>0.99199999999999999</v>
      </c>
      <c r="AO34" s="12">
        <f t="shared" si="1"/>
        <v>0.99399999999999999</v>
      </c>
      <c r="AP34" s="12">
        <f t="shared" si="1"/>
        <v>0.996</v>
      </c>
      <c r="AQ34" s="12">
        <f t="shared" si="1"/>
        <v>0.998</v>
      </c>
      <c r="AR34" s="16">
        <v>1</v>
      </c>
      <c r="AS34" s="11">
        <v>1</v>
      </c>
      <c r="AT34" s="12">
        <v>1</v>
      </c>
      <c r="AU34" s="12">
        <v>1</v>
      </c>
      <c r="AV34" s="12">
        <v>1</v>
      </c>
      <c r="AW34" s="16">
        <v>1</v>
      </c>
      <c r="AX34" s="11">
        <v>1</v>
      </c>
      <c r="AY34" s="12">
        <v>1</v>
      </c>
      <c r="AZ34" s="12">
        <v>1</v>
      </c>
      <c r="BA34" s="12">
        <v>1</v>
      </c>
      <c r="BB34" s="16">
        <v>1</v>
      </c>
      <c r="BC34" s="11">
        <v>1</v>
      </c>
      <c r="BD34" s="12">
        <v>1</v>
      </c>
      <c r="BE34" s="12">
        <v>1</v>
      </c>
      <c r="BF34" s="12">
        <v>1</v>
      </c>
      <c r="BG34" s="16">
        <v>1</v>
      </c>
      <c r="BH34" s="11">
        <v>1</v>
      </c>
      <c r="BI34" s="12">
        <v>1</v>
      </c>
      <c r="BJ34" s="12">
        <v>1</v>
      </c>
      <c r="BK34" s="12">
        <v>1</v>
      </c>
      <c r="BL34" s="16">
        <v>1</v>
      </c>
      <c r="BM34" s="11">
        <v>1</v>
      </c>
      <c r="BN34" s="12">
        <v>1</v>
      </c>
      <c r="BO34" s="12">
        <v>1</v>
      </c>
      <c r="BP34" s="12">
        <v>1</v>
      </c>
      <c r="BQ34" s="16">
        <v>1</v>
      </c>
      <c r="BR34" s="11">
        <v>1</v>
      </c>
      <c r="BS34" s="12">
        <v>1</v>
      </c>
      <c r="BT34" s="12">
        <v>1</v>
      </c>
      <c r="BU34" s="12">
        <v>1</v>
      </c>
      <c r="BV34" s="16">
        <v>1</v>
      </c>
    </row>
    <row r="35" spans="1:74" x14ac:dyDescent="0.25">
      <c r="A35" s="31" t="s">
        <v>160</v>
      </c>
      <c r="B35" s="27" t="s">
        <v>107</v>
      </c>
      <c r="C35" s="1" t="s">
        <v>145</v>
      </c>
      <c r="D35" s="2" t="s">
        <v>0</v>
      </c>
      <c r="E35" s="3" t="s">
        <v>2</v>
      </c>
      <c r="F35" s="3">
        <f>F34</f>
        <v>0.42</v>
      </c>
      <c r="G35" s="3">
        <f>G34</f>
        <v>0.96</v>
      </c>
      <c r="H35" s="3">
        <f>H34</f>
        <v>1</v>
      </c>
      <c r="I35" s="16">
        <f t="shared" ref="I35:I49" si="2">F35</f>
        <v>0.42</v>
      </c>
      <c r="J35" s="11">
        <f t="shared" ref="J35:W35" si="3">($X35-$I35)/(2030-2015)+I35</f>
        <v>0.45599999999999996</v>
      </c>
      <c r="K35" s="12">
        <f t="shared" si="3"/>
        <v>0.49199999999999999</v>
      </c>
      <c r="L35" s="12">
        <f t="shared" si="3"/>
        <v>0.52800000000000002</v>
      </c>
      <c r="M35" s="12">
        <f t="shared" si="3"/>
        <v>0.56400000000000006</v>
      </c>
      <c r="N35" s="16">
        <f t="shared" si="3"/>
        <v>0.60000000000000009</v>
      </c>
      <c r="O35" s="11">
        <f t="shared" si="3"/>
        <v>0.63600000000000012</v>
      </c>
      <c r="P35" s="12">
        <f t="shared" si="3"/>
        <v>0.67200000000000015</v>
      </c>
      <c r="Q35" s="12">
        <f t="shared" si="3"/>
        <v>0.70800000000000018</v>
      </c>
      <c r="R35" s="12">
        <f t="shared" si="3"/>
        <v>0.74400000000000022</v>
      </c>
      <c r="S35" s="16">
        <f t="shared" si="3"/>
        <v>0.78000000000000025</v>
      </c>
      <c r="T35" s="11">
        <f t="shared" si="3"/>
        <v>0.81600000000000028</v>
      </c>
      <c r="U35" s="12">
        <f t="shared" si="3"/>
        <v>0.85200000000000031</v>
      </c>
      <c r="V35" s="12">
        <f t="shared" si="3"/>
        <v>0.88800000000000034</v>
      </c>
      <c r="W35" s="12">
        <f t="shared" si="3"/>
        <v>0.92400000000000038</v>
      </c>
      <c r="X35" s="16">
        <f t="shared" ref="X35:X49" si="4">G35</f>
        <v>0.96</v>
      </c>
      <c r="Y35" s="12">
        <f t="shared" ref="Y35:Y49" si="5">($AR35-$X35)/(2050-2030)+X35</f>
        <v>0.96199999999999997</v>
      </c>
      <c r="Z35" s="12">
        <f t="shared" ref="Z35:AQ35" si="6">($AR35-$X35)/(2050-2030)+Y35</f>
        <v>0.96399999999999997</v>
      </c>
      <c r="AA35" s="12">
        <f t="shared" si="6"/>
        <v>0.96599999999999997</v>
      </c>
      <c r="AB35" s="12">
        <f t="shared" si="6"/>
        <v>0.96799999999999997</v>
      </c>
      <c r="AC35" s="16">
        <f t="shared" si="6"/>
        <v>0.97</v>
      </c>
      <c r="AD35" s="11">
        <f t="shared" si="6"/>
        <v>0.97199999999999998</v>
      </c>
      <c r="AE35" s="12">
        <f t="shared" si="6"/>
        <v>0.97399999999999998</v>
      </c>
      <c r="AF35" s="12">
        <f t="shared" si="6"/>
        <v>0.97599999999999998</v>
      </c>
      <c r="AG35" s="12">
        <f t="shared" si="6"/>
        <v>0.97799999999999998</v>
      </c>
      <c r="AH35" s="16">
        <f t="shared" si="6"/>
        <v>0.98</v>
      </c>
      <c r="AI35" s="11">
        <f t="shared" si="6"/>
        <v>0.98199999999999998</v>
      </c>
      <c r="AJ35" s="12">
        <f t="shared" si="6"/>
        <v>0.98399999999999999</v>
      </c>
      <c r="AK35" s="12">
        <f t="shared" si="6"/>
        <v>0.98599999999999999</v>
      </c>
      <c r="AL35" s="12">
        <f t="shared" si="6"/>
        <v>0.98799999999999999</v>
      </c>
      <c r="AM35" s="16">
        <f t="shared" si="6"/>
        <v>0.99</v>
      </c>
      <c r="AN35" s="11">
        <f t="shared" si="6"/>
        <v>0.99199999999999999</v>
      </c>
      <c r="AO35" s="12">
        <f t="shared" si="6"/>
        <v>0.99399999999999999</v>
      </c>
      <c r="AP35" s="12">
        <f t="shared" si="6"/>
        <v>0.996</v>
      </c>
      <c r="AQ35" s="12">
        <f t="shared" si="6"/>
        <v>0.998</v>
      </c>
      <c r="AR35" s="16">
        <v>1</v>
      </c>
      <c r="AS35" s="11">
        <v>1</v>
      </c>
      <c r="AT35" s="12">
        <v>1</v>
      </c>
      <c r="AU35" s="12">
        <v>1</v>
      </c>
      <c r="AV35" s="12">
        <v>1</v>
      </c>
      <c r="AW35" s="16">
        <v>1</v>
      </c>
      <c r="AX35" s="11">
        <v>1</v>
      </c>
      <c r="AY35" s="12">
        <v>1</v>
      </c>
      <c r="AZ35" s="12">
        <v>1</v>
      </c>
      <c r="BA35" s="12">
        <v>1</v>
      </c>
      <c r="BB35" s="16">
        <v>1</v>
      </c>
      <c r="BC35" s="11">
        <v>1</v>
      </c>
      <c r="BD35" s="12">
        <v>1</v>
      </c>
      <c r="BE35" s="12">
        <v>1</v>
      </c>
      <c r="BF35" s="12">
        <v>1</v>
      </c>
      <c r="BG35" s="16">
        <v>1</v>
      </c>
      <c r="BH35" s="11">
        <v>1</v>
      </c>
      <c r="BI35" s="12">
        <v>1</v>
      </c>
      <c r="BJ35" s="12">
        <v>1</v>
      </c>
      <c r="BK35" s="12">
        <v>1</v>
      </c>
      <c r="BL35" s="16">
        <v>1</v>
      </c>
      <c r="BM35" s="11">
        <v>1</v>
      </c>
      <c r="BN35" s="12">
        <v>1</v>
      </c>
      <c r="BO35" s="12">
        <v>1</v>
      </c>
      <c r="BP35" s="12">
        <v>1</v>
      </c>
      <c r="BQ35" s="16">
        <v>1</v>
      </c>
      <c r="BR35" s="11">
        <v>1</v>
      </c>
      <c r="BS35" s="12">
        <v>1</v>
      </c>
      <c r="BT35" s="12">
        <v>1</v>
      </c>
      <c r="BU35" s="12">
        <v>1</v>
      </c>
      <c r="BV35" s="16">
        <v>1</v>
      </c>
    </row>
    <row r="36" spans="1:74" x14ac:dyDescent="0.25">
      <c r="A36" s="31" t="s">
        <v>160</v>
      </c>
      <c r="B36" s="27" t="s">
        <v>107</v>
      </c>
      <c r="C36" s="1" t="s">
        <v>145</v>
      </c>
      <c r="D36" s="2" t="s">
        <v>0</v>
      </c>
      <c r="E36" s="3" t="s">
        <v>3</v>
      </c>
      <c r="F36" s="3">
        <f t="shared" ref="F36:G49" si="7">F35</f>
        <v>0.42</v>
      </c>
      <c r="G36" s="3">
        <f t="shared" si="7"/>
        <v>0.96</v>
      </c>
      <c r="H36" s="3">
        <f t="shared" ref="H36:H49" si="8">H35</f>
        <v>1</v>
      </c>
      <c r="I36" s="16">
        <f t="shared" si="2"/>
        <v>0.42</v>
      </c>
      <c r="J36" s="11">
        <f t="shared" ref="J36:W36" si="9">($X36-$I36)/(2030-2015)+I36</f>
        <v>0.45599999999999996</v>
      </c>
      <c r="K36" s="12">
        <f t="shared" si="9"/>
        <v>0.49199999999999999</v>
      </c>
      <c r="L36" s="12">
        <f t="shared" si="9"/>
        <v>0.52800000000000002</v>
      </c>
      <c r="M36" s="12">
        <f t="shared" si="9"/>
        <v>0.56400000000000006</v>
      </c>
      <c r="N36" s="16">
        <f t="shared" si="9"/>
        <v>0.60000000000000009</v>
      </c>
      <c r="O36" s="11">
        <f t="shared" si="9"/>
        <v>0.63600000000000012</v>
      </c>
      <c r="P36" s="12">
        <f t="shared" si="9"/>
        <v>0.67200000000000015</v>
      </c>
      <c r="Q36" s="12">
        <f t="shared" si="9"/>
        <v>0.70800000000000018</v>
      </c>
      <c r="R36" s="12">
        <f t="shared" si="9"/>
        <v>0.74400000000000022</v>
      </c>
      <c r="S36" s="16">
        <f t="shared" si="9"/>
        <v>0.78000000000000025</v>
      </c>
      <c r="T36" s="11">
        <f t="shared" si="9"/>
        <v>0.81600000000000028</v>
      </c>
      <c r="U36" s="12">
        <f t="shared" si="9"/>
        <v>0.85200000000000031</v>
      </c>
      <c r="V36" s="12">
        <f t="shared" si="9"/>
        <v>0.88800000000000034</v>
      </c>
      <c r="W36" s="12">
        <f t="shared" si="9"/>
        <v>0.92400000000000038</v>
      </c>
      <c r="X36" s="16">
        <f t="shared" si="4"/>
        <v>0.96</v>
      </c>
      <c r="Y36" s="12">
        <f t="shared" si="5"/>
        <v>0.96199999999999997</v>
      </c>
      <c r="Z36" s="12">
        <f t="shared" ref="Z36:AQ36" si="10">($AR36-$X36)/(2050-2030)+Y36</f>
        <v>0.96399999999999997</v>
      </c>
      <c r="AA36" s="12">
        <f t="shared" si="10"/>
        <v>0.96599999999999997</v>
      </c>
      <c r="AB36" s="12">
        <f t="shared" si="10"/>
        <v>0.96799999999999997</v>
      </c>
      <c r="AC36" s="16">
        <f t="shared" si="10"/>
        <v>0.97</v>
      </c>
      <c r="AD36" s="11">
        <f t="shared" si="10"/>
        <v>0.97199999999999998</v>
      </c>
      <c r="AE36" s="12">
        <f t="shared" si="10"/>
        <v>0.97399999999999998</v>
      </c>
      <c r="AF36" s="12">
        <f t="shared" si="10"/>
        <v>0.97599999999999998</v>
      </c>
      <c r="AG36" s="12">
        <f t="shared" si="10"/>
        <v>0.97799999999999998</v>
      </c>
      <c r="AH36" s="16">
        <f t="shared" si="10"/>
        <v>0.98</v>
      </c>
      <c r="AI36" s="11">
        <f t="shared" si="10"/>
        <v>0.98199999999999998</v>
      </c>
      <c r="AJ36" s="12">
        <f t="shared" si="10"/>
        <v>0.98399999999999999</v>
      </c>
      <c r="AK36" s="12">
        <f t="shared" si="10"/>
        <v>0.98599999999999999</v>
      </c>
      <c r="AL36" s="12">
        <f t="shared" si="10"/>
        <v>0.98799999999999999</v>
      </c>
      <c r="AM36" s="16">
        <f t="shared" si="10"/>
        <v>0.99</v>
      </c>
      <c r="AN36" s="11">
        <f t="shared" si="10"/>
        <v>0.99199999999999999</v>
      </c>
      <c r="AO36" s="12">
        <f t="shared" si="10"/>
        <v>0.99399999999999999</v>
      </c>
      <c r="AP36" s="12">
        <f t="shared" si="10"/>
        <v>0.996</v>
      </c>
      <c r="AQ36" s="12">
        <f t="shared" si="10"/>
        <v>0.998</v>
      </c>
      <c r="AR36" s="16">
        <v>1</v>
      </c>
      <c r="AS36" s="11">
        <v>1</v>
      </c>
      <c r="AT36" s="12">
        <v>1</v>
      </c>
      <c r="AU36" s="12">
        <v>1</v>
      </c>
      <c r="AV36" s="12">
        <v>1</v>
      </c>
      <c r="AW36" s="16">
        <v>1</v>
      </c>
      <c r="AX36" s="11">
        <v>1</v>
      </c>
      <c r="AY36" s="12">
        <v>1</v>
      </c>
      <c r="AZ36" s="12">
        <v>1</v>
      </c>
      <c r="BA36" s="12">
        <v>1</v>
      </c>
      <c r="BB36" s="16">
        <v>1</v>
      </c>
      <c r="BC36" s="11">
        <v>1</v>
      </c>
      <c r="BD36" s="12">
        <v>1</v>
      </c>
      <c r="BE36" s="12">
        <v>1</v>
      </c>
      <c r="BF36" s="12">
        <v>1</v>
      </c>
      <c r="BG36" s="16">
        <v>1</v>
      </c>
      <c r="BH36" s="11">
        <v>1</v>
      </c>
      <c r="BI36" s="12">
        <v>1</v>
      </c>
      <c r="BJ36" s="12">
        <v>1</v>
      </c>
      <c r="BK36" s="12">
        <v>1</v>
      </c>
      <c r="BL36" s="16">
        <v>1</v>
      </c>
      <c r="BM36" s="11">
        <v>1</v>
      </c>
      <c r="BN36" s="12">
        <v>1</v>
      </c>
      <c r="BO36" s="12">
        <v>1</v>
      </c>
      <c r="BP36" s="12">
        <v>1</v>
      </c>
      <c r="BQ36" s="16">
        <v>1</v>
      </c>
      <c r="BR36" s="11">
        <v>1</v>
      </c>
      <c r="BS36" s="12">
        <v>1</v>
      </c>
      <c r="BT36" s="12">
        <v>1</v>
      </c>
      <c r="BU36" s="12">
        <v>1</v>
      </c>
      <c r="BV36" s="16">
        <v>1</v>
      </c>
    </row>
    <row r="37" spans="1:74" x14ac:dyDescent="0.25">
      <c r="A37" s="31" t="s">
        <v>160</v>
      </c>
      <c r="B37" s="27" t="s">
        <v>107</v>
      </c>
      <c r="C37" s="1" t="s">
        <v>145</v>
      </c>
      <c r="D37" s="2" t="s">
        <v>0</v>
      </c>
      <c r="E37" s="3" t="s">
        <v>4</v>
      </c>
      <c r="F37" s="3">
        <f t="shared" si="7"/>
        <v>0.42</v>
      </c>
      <c r="G37" s="3">
        <f t="shared" si="7"/>
        <v>0.96</v>
      </c>
      <c r="H37" s="3">
        <f t="shared" si="8"/>
        <v>1</v>
      </c>
      <c r="I37" s="16">
        <f t="shared" si="2"/>
        <v>0.42</v>
      </c>
      <c r="J37" s="11">
        <f t="shared" ref="J37:W37" si="11">($X37-$I37)/(2030-2015)+I37</f>
        <v>0.45599999999999996</v>
      </c>
      <c r="K37" s="12">
        <f t="shared" si="11"/>
        <v>0.49199999999999999</v>
      </c>
      <c r="L37" s="12">
        <f t="shared" si="11"/>
        <v>0.52800000000000002</v>
      </c>
      <c r="M37" s="12">
        <f t="shared" si="11"/>
        <v>0.56400000000000006</v>
      </c>
      <c r="N37" s="16">
        <f t="shared" si="11"/>
        <v>0.60000000000000009</v>
      </c>
      <c r="O37" s="11">
        <f t="shared" si="11"/>
        <v>0.63600000000000012</v>
      </c>
      <c r="P37" s="12">
        <f t="shared" si="11"/>
        <v>0.67200000000000015</v>
      </c>
      <c r="Q37" s="12">
        <f t="shared" si="11"/>
        <v>0.70800000000000018</v>
      </c>
      <c r="R37" s="12">
        <f t="shared" si="11"/>
        <v>0.74400000000000022</v>
      </c>
      <c r="S37" s="16">
        <f t="shared" si="11"/>
        <v>0.78000000000000025</v>
      </c>
      <c r="T37" s="11">
        <f t="shared" si="11"/>
        <v>0.81600000000000028</v>
      </c>
      <c r="U37" s="12">
        <f t="shared" si="11"/>
        <v>0.85200000000000031</v>
      </c>
      <c r="V37" s="12">
        <f t="shared" si="11"/>
        <v>0.88800000000000034</v>
      </c>
      <c r="W37" s="12">
        <f t="shared" si="11"/>
        <v>0.92400000000000038</v>
      </c>
      <c r="X37" s="16">
        <f t="shared" si="4"/>
        <v>0.96</v>
      </c>
      <c r="Y37" s="12">
        <f t="shared" si="5"/>
        <v>0.96199999999999997</v>
      </c>
      <c r="Z37" s="12">
        <f t="shared" ref="Z37:AQ37" si="12">($AR37-$X37)/(2050-2030)+Y37</f>
        <v>0.96399999999999997</v>
      </c>
      <c r="AA37" s="12">
        <f t="shared" si="12"/>
        <v>0.96599999999999997</v>
      </c>
      <c r="AB37" s="12">
        <f t="shared" si="12"/>
        <v>0.96799999999999997</v>
      </c>
      <c r="AC37" s="16">
        <f t="shared" si="12"/>
        <v>0.97</v>
      </c>
      <c r="AD37" s="11">
        <f t="shared" si="12"/>
        <v>0.97199999999999998</v>
      </c>
      <c r="AE37" s="12">
        <f t="shared" si="12"/>
        <v>0.97399999999999998</v>
      </c>
      <c r="AF37" s="12">
        <f t="shared" si="12"/>
        <v>0.97599999999999998</v>
      </c>
      <c r="AG37" s="12">
        <f t="shared" si="12"/>
        <v>0.97799999999999998</v>
      </c>
      <c r="AH37" s="16">
        <f t="shared" si="12"/>
        <v>0.98</v>
      </c>
      <c r="AI37" s="11">
        <f t="shared" si="12"/>
        <v>0.98199999999999998</v>
      </c>
      <c r="AJ37" s="12">
        <f t="shared" si="12"/>
        <v>0.98399999999999999</v>
      </c>
      <c r="AK37" s="12">
        <f t="shared" si="12"/>
        <v>0.98599999999999999</v>
      </c>
      <c r="AL37" s="12">
        <f t="shared" si="12"/>
        <v>0.98799999999999999</v>
      </c>
      <c r="AM37" s="16">
        <f t="shared" si="12"/>
        <v>0.99</v>
      </c>
      <c r="AN37" s="11">
        <f t="shared" si="12"/>
        <v>0.99199999999999999</v>
      </c>
      <c r="AO37" s="12">
        <f t="shared" si="12"/>
        <v>0.99399999999999999</v>
      </c>
      <c r="AP37" s="12">
        <f t="shared" si="12"/>
        <v>0.996</v>
      </c>
      <c r="AQ37" s="12">
        <f t="shared" si="12"/>
        <v>0.998</v>
      </c>
      <c r="AR37" s="16">
        <v>1</v>
      </c>
      <c r="AS37" s="11">
        <v>1</v>
      </c>
      <c r="AT37" s="12">
        <v>1</v>
      </c>
      <c r="AU37" s="12">
        <v>1</v>
      </c>
      <c r="AV37" s="12">
        <v>1</v>
      </c>
      <c r="AW37" s="16">
        <v>1</v>
      </c>
      <c r="AX37" s="11">
        <v>1</v>
      </c>
      <c r="AY37" s="12">
        <v>1</v>
      </c>
      <c r="AZ37" s="12">
        <v>1</v>
      </c>
      <c r="BA37" s="12">
        <v>1</v>
      </c>
      <c r="BB37" s="16">
        <v>1</v>
      </c>
      <c r="BC37" s="11">
        <v>1</v>
      </c>
      <c r="BD37" s="12">
        <v>1</v>
      </c>
      <c r="BE37" s="12">
        <v>1</v>
      </c>
      <c r="BF37" s="12">
        <v>1</v>
      </c>
      <c r="BG37" s="16">
        <v>1</v>
      </c>
      <c r="BH37" s="11">
        <v>1</v>
      </c>
      <c r="BI37" s="12">
        <v>1</v>
      </c>
      <c r="BJ37" s="12">
        <v>1</v>
      </c>
      <c r="BK37" s="12">
        <v>1</v>
      </c>
      <c r="BL37" s="16">
        <v>1</v>
      </c>
      <c r="BM37" s="11">
        <v>1</v>
      </c>
      <c r="BN37" s="12">
        <v>1</v>
      </c>
      <c r="BO37" s="12">
        <v>1</v>
      </c>
      <c r="BP37" s="12">
        <v>1</v>
      </c>
      <c r="BQ37" s="16">
        <v>1</v>
      </c>
      <c r="BR37" s="11">
        <v>1</v>
      </c>
      <c r="BS37" s="12">
        <v>1</v>
      </c>
      <c r="BT37" s="12">
        <v>1</v>
      </c>
      <c r="BU37" s="12">
        <v>1</v>
      </c>
      <c r="BV37" s="16">
        <v>1</v>
      </c>
    </row>
    <row r="38" spans="1:74" x14ac:dyDescent="0.25">
      <c r="A38" s="31" t="s">
        <v>160</v>
      </c>
      <c r="B38" s="27" t="s">
        <v>107</v>
      </c>
      <c r="C38" s="1" t="s">
        <v>145</v>
      </c>
      <c r="D38" s="2" t="s">
        <v>5</v>
      </c>
      <c r="E38" s="3" t="s">
        <v>1</v>
      </c>
      <c r="F38" s="3">
        <f t="shared" si="7"/>
        <v>0.42</v>
      </c>
      <c r="G38" s="3">
        <f t="shared" si="7"/>
        <v>0.96</v>
      </c>
      <c r="H38" s="3">
        <f t="shared" si="8"/>
        <v>1</v>
      </c>
      <c r="I38" s="16">
        <f t="shared" si="2"/>
        <v>0.42</v>
      </c>
      <c r="J38" s="11">
        <f t="shared" ref="J38:W38" si="13">($X38-$I38)/(2030-2015)+I38</f>
        <v>0.45599999999999996</v>
      </c>
      <c r="K38" s="12">
        <f t="shared" si="13"/>
        <v>0.49199999999999999</v>
      </c>
      <c r="L38" s="12">
        <f t="shared" si="13"/>
        <v>0.52800000000000002</v>
      </c>
      <c r="M38" s="12">
        <f t="shared" si="13"/>
        <v>0.56400000000000006</v>
      </c>
      <c r="N38" s="16">
        <f t="shared" si="13"/>
        <v>0.60000000000000009</v>
      </c>
      <c r="O38" s="11">
        <f t="shared" si="13"/>
        <v>0.63600000000000012</v>
      </c>
      <c r="P38" s="12">
        <f t="shared" si="13"/>
        <v>0.67200000000000015</v>
      </c>
      <c r="Q38" s="12">
        <f t="shared" si="13"/>
        <v>0.70800000000000018</v>
      </c>
      <c r="R38" s="12">
        <f t="shared" si="13"/>
        <v>0.74400000000000022</v>
      </c>
      <c r="S38" s="16">
        <f t="shared" si="13"/>
        <v>0.78000000000000025</v>
      </c>
      <c r="T38" s="11">
        <f t="shared" si="13"/>
        <v>0.81600000000000028</v>
      </c>
      <c r="U38" s="12">
        <f t="shared" si="13"/>
        <v>0.85200000000000031</v>
      </c>
      <c r="V38" s="12">
        <f t="shared" si="13"/>
        <v>0.88800000000000034</v>
      </c>
      <c r="W38" s="12">
        <f t="shared" si="13"/>
        <v>0.92400000000000038</v>
      </c>
      <c r="X38" s="16">
        <f t="shared" si="4"/>
        <v>0.96</v>
      </c>
      <c r="Y38" s="12">
        <f t="shared" si="5"/>
        <v>0.96199999999999997</v>
      </c>
      <c r="Z38" s="12">
        <f t="shared" ref="Z38:AQ38" si="14">($AR38-$X38)/(2050-2030)+Y38</f>
        <v>0.96399999999999997</v>
      </c>
      <c r="AA38" s="12">
        <f t="shared" si="14"/>
        <v>0.96599999999999997</v>
      </c>
      <c r="AB38" s="12">
        <f t="shared" si="14"/>
        <v>0.96799999999999997</v>
      </c>
      <c r="AC38" s="16">
        <f t="shared" si="14"/>
        <v>0.97</v>
      </c>
      <c r="AD38" s="11">
        <f t="shared" si="14"/>
        <v>0.97199999999999998</v>
      </c>
      <c r="AE38" s="12">
        <f t="shared" si="14"/>
        <v>0.97399999999999998</v>
      </c>
      <c r="AF38" s="12">
        <f t="shared" si="14"/>
        <v>0.97599999999999998</v>
      </c>
      <c r="AG38" s="12">
        <f t="shared" si="14"/>
        <v>0.97799999999999998</v>
      </c>
      <c r="AH38" s="16">
        <f t="shared" si="14"/>
        <v>0.98</v>
      </c>
      <c r="AI38" s="11">
        <f t="shared" si="14"/>
        <v>0.98199999999999998</v>
      </c>
      <c r="AJ38" s="12">
        <f t="shared" si="14"/>
        <v>0.98399999999999999</v>
      </c>
      <c r="AK38" s="12">
        <f t="shared" si="14"/>
        <v>0.98599999999999999</v>
      </c>
      <c r="AL38" s="12">
        <f t="shared" si="14"/>
        <v>0.98799999999999999</v>
      </c>
      <c r="AM38" s="16">
        <f t="shared" si="14"/>
        <v>0.99</v>
      </c>
      <c r="AN38" s="11">
        <f t="shared" si="14"/>
        <v>0.99199999999999999</v>
      </c>
      <c r="AO38" s="12">
        <f t="shared" si="14"/>
        <v>0.99399999999999999</v>
      </c>
      <c r="AP38" s="12">
        <f t="shared" si="14"/>
        <v>0.996</v>
      </c>
      <c r="AQ38" s="12">
        <f t="shared" si="14"/>
        <v>0.998</v>
      </c>
      <c r="AR38" s="16">
        <v>1</v>
      </c>
      <c r="AS38" s="11">
        <v>1</v>
      </c>
      <c r="AT38" s="12">
        <v>1</v>
      </c>
      <c r="AU38" s="12">
        <v>1</v>
      </c>
      <c r="AV38" s="12">
        <v>1</v>
      </c>
      <c r="AW38" s="16">
        <v>1</v>
      </c>
      <c r="AX38" s="11">
        <v>1</v>
      </c>
      <c r="AY38" s="12">
        <v>1</v>
      </c>
      <c r="AZ38" s="12">
        <v>1</v>
      </c>
      <c r="BA38" s="12">
        <v>1</v>
      </c>
      <c r="BB38" s="16">
        <v>1</v>
      </c>
      <c r="BC38" s="11">
        <v>1</v>
      </c>
      <c r="BD38" s="12">
        <v>1</v>
      </c>
      <c r="BE38" s="12">
        <v>1</v>
      </c>
      <c r="BF38" s="12">
        <v>1</v>
      </c>
      <c r="BG38" s="16">
        <v>1</v>
      </c>
      <c r="BH38" s="11">
        <v>1</v>
      </c>
      <c r="BI38" s="12">
        <v>1</v>
      </c>
      <c r="BJ38" s="12">
        <v>1</v>
      </c>
      <c r="BK38" s="12">
        <v>1</v>
      </c>
      <c r="BL38" s="16">
        <v>1</v>
      </c>
      <c r="BM38" s="11">
        <v>1</v>
      </c>
      <c r="BN38" s="12">
        <v>1</v>
      </c>
      <c r="BO38" s="12">
        <v>1</v>
      </c>
      <c r="BP38" s="12">
        <v>1</v>
      </c>
      <c r="BQ38" s="16">
        <v>1</v>
      </c>
      <c r="BR38" s="11">
        <v>1</v>
      </c>
      <c r="BS38" s="12">
        <v>1</v>
      </c>
      <c r="BT38" s="12">
        <v>1</v>
      </c>
      <c r="BU38" s="12">
        <v>1</v>
      </c>
      <c r="BV38" s="16">
        <v>1</v>
      </c>
    </row>
    <row r="39" spans="1:74" x14ac:dyDescent="0.25">
      <c r="A39" s="31" t="s">
        <v>160</v>
      </c>
      <c r="B39" s="27" t="s">
        <v>107</v>
      </c>
      <c r="C39" s="1" t="s">
        <v>145</v>
      </c>
      <c r="D39" s="2" t="s">
        <v>5</v>
      </c>
      <c r="E39" s="3" t="s">
        <v>2</v>
      </c>
      <c r="F39" s="3">
        <f t="shared" si="7"/>
        <v>0.42</v>
      </c>
      <c r="G39" s="3">
        <f t="shared" si="7"/>
        <v>0.96</v>
      </c>
      <c r="H39" s="3">
        <f t="shared" si="8"/>
        <v>1</v>
      </c>
      <c r="I39" s="16">
        <f t="shared" si="2"/>
        <v>0.42</v>
      </c>
      <c r="J39" s="11">
        <f t="shared" ref="J39:W39" si="15">($X39-$I39)/(2030-2015)+I39</f>
        <v>0.45599999999999996</v>
      </c>
      <c r="K39" s="12">
        <f t="shared" si="15"/>
        <v>0.49199999999999999</v>
      </c>
      <c r="L39" s="12">
        <f t="shared" si="15"/>
        <v>0.52800000000000002</v>
      </c>
      <c r="M39" s="12">
        <f t="shared" si="15"/>
        <v>0.56400000000000006</v>
      </c>
      <c r="N39" s="16">
        <f t="shared" si="15"/>
        <v>0.60000000000000009</v>
      </c>
      <c r="O39" s="11">
        <f t="shared" si="15"/>
        <v>0.63600000000000012</v>
      </c>
      <c r="P39" s="12">
        <f t="shared" si="15"/>
        <v>0.67200000000000015</v>
      </c>
      <c r="Q39" s="12">
        <f t="shared" si="15"/>
        <v>0.70800000000000018</v>
      </c>
      <c r="R39" s="12">
        <f t="shared" si="15"/>
        <v>0.74400000000000022</v>
      </c>
      <c r="S39" s="16">
        <f t="shared" si="15"/>
        <v>0.78000000000000025</v>
      </c>
      <c r="T39" s="11">
        <f t="shared" si="15"/>
        <v>0.81600000000000028</v>
      </c>
      <c r="U39" s="12">
        <f t="shared" si="15"/>
        <v>0.85200000000000031</v>
      </c>
      <c r="V39" s="12">
        <f t="shared" si="15"/>
        <v>0.88800000000000034</v>
      </c>
      <c r="W39" s="12">
        <f t="shared" si="15"/>
        <v>0.92400000000000038</v>
      </c>
      <c r="X39" s="16">
        <f t="shared" si="4"/>
        <v>0.96</v>
      </c>
      <c r="Y39" s="12">
        <f t="shared" si="5"/>
        <v>0.96199999999999997</v>
      </c>
      <c r="Z39" s="12">
        <f t="shared" ref="Z39:AQ39" si="16">($AR39-$X39)/(2050-2030)+Y39</f>
        <v>0.96399999999999997</v>
      </c>
      <c r="AA39" s="12">
        <f t="shared" si="16"/>
        <v>0.96599999999999997</v>
      </c>
      <c r="AB39" s="12">
        <f t="shared" si="16"/>
        <v>0.96799999999999997</v>
      </c>
      <c r="AC39" s="16">
        <f t="shared" si="16"/>
        <v>0.97</v>
      </c>
      <c r="AD39" s="11">
        <f t="shared" si="16"/>
        <v>0.97199999999999998</v>
      </c>
      <c r="AE39" s="12">
        <f t="shared" si="16"/>
        <v>0.97399999999999998</v>
      </c>
      <c r="AF39" s="12">
        <f t="shared" si="16"/>
        <v>0.97599999999999998</v>
      </c>
      <c r="AG39" s="12">
        <f t="shared" si="16"/>
        <v>0.97799999999999998</v>
      </c>
      <c r="AH39" s="16">
        <f t="shared" si="16"/>
        <v>0.98</v>
      </c>
      <c r="AI39" s="11">
        <f t="shared" si="16"/>
        <v>0.98199999999999998</v>
      </c>
      <c r="AJ39" s="12">
        <f t="shared" si="16"/>
        <v>0.98399999999999999</v>
      </c>
      <c r="AK39" s="12">
        <f t="shared" si="16"/>
        <v>0.98599999999999999</v>
      </c>
      <c r="AL39" s="12">
        <f t="shared" si="16"/>
        <v>0.98799999999999999</v>
      </c>
      <c r="AM39" s="16">
        <f t="shared" si="16"/>
        <v>0.99</v>
      </c>
      <c r="AN39" s="11">
        <f t="shared" si="16"/>
        <v>0.99199999999999999</v>
      </c>
      <c r="AO39" s="12">
        <f t="shared" si="16"/>
        <v>0.99399999999999999</v>
      </c>
      <c r="AP39" s="12">
        <f t="shared" si="16"/>
        <v>0.996</v>
      </c>
      <c r="AQ39" s="12">
        <f t="shared" si="16"/>
        <v>0.998</v>
      </c>
      <c r="AR39" s="16">
        <v>1</v>
      </c>
      <c r="AS39" s="11">
        <v>1</v>
      </c>
      <c r="AT39" s="12">
        <v>1</v>
      </c>
      <c r="AU39" s="12">
        <v>1</v>
      </c>
      <c r="AV39" s="12">
        <v>1</v>
      </c>
      <c r="AW39" s="16">
        <v>1</v>
      </c>
      <c r="AX39" s="11">
        <v>1</v>
      </c>
      <c r="AY39" s="12">
        <v>1</v>
      </c>
      <c r="AZ39" s="12">
        <v>1</v>
      </c>
      <c r="BA39" s="12">
        <v>1</v>
      </c>
      <c r="BB39" s="16">
        <v>1</v>
      </c>
      <c r="BC39" s="11">
        <v>1</v>
      </c>
      <c r="BD39" s="12">
        <v>1</v>
      </c>
      <c r="BE39" s="12">
        <v>1</v>
      </c>
      <c r="BF39" s="12">
        <v>1</v>
      </c>
      <c r="BG39" s="16">
        <v>1</v>
      </c>
      <c r="BH39" s="11">
        <v>1</v>
      </c>
      <c r="BI39" s="12">
        <v>1</v>
      </c>
      <c r="BJ39" s="12">
        <v>1</v>
      </c>
      <c r="BK39" s="12">
        <v>1</v>
      </c>
      <c r="BL39" s="16">
        <v>1</v>
      </c>
      <c r="BM39" s="11">
        <v>1</v>
      </c>
      <c r="BN39" s="12">
        <v>1</v>
      </c>
      <c r="BO39" s="12">
        <v>1</v>
      </c>
      <c r="BP39" s="12">
        <v>1</v>
      </c>
      <c r="BQ39" s="16">
        <v>1</v>
      </c>
      <c r="BR39" s="11">
        <v>1</v>
      </c>
      <c r="BS39" s="12">
        <v>1</v>
      </c>
      <c r="BT39" s="12">
        <v>1</v>
      </c>
      <c r="BU39" s="12">
        <v>1</v>
      </c>
      <c r="BV39" s="16">
        <v>1</v>
      </c>
    </row>
    <row r="40" spans="1:74" x14ac:dyDescent="0.25">
      <c r="A40" s="31" t="s">
        <v>160</v>
      </c>
      <c r="B40" s="27" t="s">
        <v>107</v>
      </c>
      <c r="C40" s="1" t="s">
        <v>145</v>
      </c>
      <c r="D40" s="2" t="s">
        <v>5</v>
      </c>
      <c r="E40" s="3" t="s">
        <v>3</v>
      </c>
      <c r="F40" s="3">
        <f t="shared" si="7"/>
        <v>0.42</v>
      </c>
      <c r="G40" s="3">
        <f t="shared" si="7"/>
        <v>0.96</v>
      </c>
      <c r="H40" s="3">
        <f t="shared" si="8"/>
        <v>1</v>
      </c>
      <c r="I40" s="16">
        <f t="shared" si="2"/>
        <v>0.42</v>
      </c>
      <c r="J40" s="11">
        <f t="shared" ref="J40:W40" si="17">($X40-$I40)/(2030-2015)+I40</f>
        <v>0.45599999999999996</v>
      </c>
      <c r="K40" s="12">
        <f t="shared" si="17"/>
        <v>0.49199999999999999</v>
      </c>
      <c r="L40" s="12">
        <f t="shared" si="17"/>
        <v>0.52800000000000002</v>
      </c>
      <c r="M40" s="12">
        <f t="shared" si="17"/>
        <v>0.56400000000000006</v>
      </c>
      <c r="N40" s="16">
        <f t="shared" si="17"/>
        <v>0.60000000000000009</v>
      </c>
      <c r="O40" s="11">
        <f t="shared" si="17"/>
        <v>0.63600000000000012</v>
      </c>
      <c r="P40" s="12">
        <f t="shared" si="17"/>
        <v>0.67200000000000015</v>
      </c>
      <c r="Q40" s="12">
        <f t="shared" si="17"/>
        <v>0.70800000000000018</v>
      </c>
      <c r="R40" s="12">
        <f t="shared" si="17"/>
        <v>0.74400000000000022</v>
      </c>
      <c r="S40" s="16">
        <f t="shared" si="17"/>
        <v>0.78000000000000025</v>
      </c>
      <c r="T40" s="11">
        <f t="shared" si="17"/>
        <v>0.81600000000000028</v>
      </c>
      <c r="U40" s="12">
        <f t="shared" si="17"/>
        <v>0.85200000000000031</v>
      </c>
      <c r="V40" s="12">
        <f t="shared" si="17"/>
        <v>0.88800000000000034</v>
      </c>
      <c r="W40" s="12">
        <f t="shared" si="17"/>
        <v>0.92400000000000038</v>
      </c>
      <c r="X40" s="16">
        <f t="shared" si="4"/>
        <v>0.96</v>
      </c>
      <c r="Y40" s="12">
        <f t="shared" si="5"/>
        <v>0.96199999999999997</v>
      </c>
      <c r="Z40" s="12">
        <f t="shared" ref="Z40:AQ40" si="18">($AR40-$X40)/(2050-2030)+Y40</f>
        <v>0.96399999999999997</v>
      </c>
      <c r="AA40" s="12">
        <f t="shared" si="18"/>
        <v>0.96599999999999997</v>
      </c>
      <c r="AB40" s="12">
        <f t="shared" si="18"/>
        <v>0.96799999999999997</v>
      </c>
      <c r="AC40" s="16">
        <f t="shared" si="18"/>
        <v>0.97</v>
      </c>
      <c r="AD40" s="11">
        <f t="shared" si="18"/>
        <v>0.97199999999999998</v>
      </c>
      <c r="AE40" s="12">
        <f t="shared" si="18"/>
        <v>0.97399999999999998</v>
      </c>
      <c r="AF40" s="12">
        <f t="shared" si="18"/>
        <v>0.97599999999999998</v>
      </c>
      <c r="AG40" s="12">
        <f t="shared" si="18"/>
        <v>0.97799999999999998</v>
      </c>
      <c r="AH40" s="16">
        <f t="shared" si="18"/>
        <v>0.98</v>
      </c>
      <c r="AI40" s="11">
        <f t="shared" si="18"/>
        <v>0.98199999999999998</v>
      </c>
      <c r="AJ40" s="12">
        <f t="shared" si="18"/>
        <v>0.98399999999999999</v>
      </c>
      <c r="AK40" s="12">
        <f t="shared" si="18"/>
        <v>0.98599999999999999</v>
      </c>
      <c r="AL40" s="12">
        <f t="shared" si="18"/>
        <v>0.98799999999999999</v>
      </c>
      <c r="AM40" s="16">
        <f t="shared" si="18"/>
        <v>0.99</v>
      </c>
      <c r="AN40" s="11">
        <f t="shared" si="18"/>
        <v>0.99199999999999999</v>
      </c>
      <c r="AO40" s="12">
        <f t="shared" si="18"/>
        <v>0.99399999999999999</v>
      </c>
      <c r="AP40" s="12">
        <f t="shared" si="18"/>
        <v>0.996</v>
      </c>
      <c r="AQ40" s="12">
        <f t="shared" si="18"/>
        <v>0.998</v>
      </c>
      <c r="AR40" s="16">
        <v>1</v>
      </c>
      <c r="AS40" s="11">
        <v>1</v>
      </c>
      <c r="AT40" s="12">
        <v>1</v>
      </c>
      <c r="AU40" s="12">
        <v>1</v>
      </c>
      <c r="AV40" s="12">
        <v>1</v>
      </c>
      <c r="AW40" s="16">
        <v>1</v>
      </c>
      <c r="AX40" s="11">
        <v>1</v>
      </c>
      <c r="AY40" s="12">
        <v>1</v>
      </c>
      <c r="AZ40" s="12">
        <v>1</v>
      </c>
      <c r="BA40" s="12">
        <v>1</v>
      </c>
      <c r="BB40" s="16">
        <v>1</v>
      </c>
      <c r="BC40" s="11">
        <v>1</v>
      </c>
      <c r="BD40" s="12">
        <v>1</v>
      </c>
      <c r="BE40" s="12">
        <v>1</v>
      </c>
      <c r="BF40" s="12">
        <v>1</v>
      </c>
      <c r="BG40" s="16">
        <v>1</v>
      </c>
      <c r="BH40" s="11">
        <v>1</v>
      </c>
      <c r="BI40" s="12">
        <v>1</v>
      </c>
      <c r="BJ40" s="12">
        <v>1</v>
      </c>
      <c r="BK40" s="12">
        <v>1</v>
      </c>
      <c r="BL40" s="16">
        <v>1</v>
      </c>
      <c r="BM40" s="11">
        <v>1</v>
      </c>
      <c r="BN40" s="12">
        <v>1</v>
      </c>
      <c r="BO40" s="12">
        <v>1</v>
      </c>
      <c r="BP40" s="12">
        <v>1</v>
      </c>
      <c r="BQ40" s="16">
        <v>1</v>
      </c>
      <c r="BR40" s="11">
        <v>1</v>
      </c>
      <c r="BS40" s="12">
        <v>1</v>
      </c>
      <c r="BT40" s="12">
        <v>1</v>
      </c>
      <c r="BU40" s="12">
        <v>1</v>
      </c>
      <c r="BV40" s="16">
        <v>1</v>
      </c>
    </row>
    <row r="41" spans="1:74" x14ac:dyDescent="0.25">
      <c r="A41" s="31" t="s">
        <v>160</v>
      </c>
      <c r="B41" s="27" t="s">
        <v>107</v>
      </c>
      <c r="C41" s="1" t="s">
        <v>145</v>
      </c>
      <c r="D41" s="2" t="s">
        <v>5</v>
      </c>
      <c r="E41" s="3" t="s">
        <v>4</v>
      </c>
      <c r="F41" s="3">
        <f t="shared" si="7"/>
        <v>0.42</v>
      </c>
      <c r="G41" s="3">
        <f t="shared" si="7"/>
        <v>0.96</v>
      </c>
      <c r="H41" s="3">
        <f t="shared" si="8"/>
        <v>1</v>
      </c>
      <c r="I41" s="16">
        <f t="shared" si="2"/>
        <v>0.42</v>
      </c>
      <c r="J41" s="11">
        <f t="shared" ref="J41:W41" si="19">($X41-$I41)/(2030-2015)+I41</f>
        <v>0.45599999999999996</v>
      </c>
      <c r="K41" s="12">
        <f t="shared" si="19"/>
        <v>0.49199999999999999</v>
      </c>
      <c r="L41" s="12">
        <f t="shared" si="19"/>
        <v>0.52800000000000002</v>
      </c>
      <c r="M41" s="12">
        <f t="shared" si="19"/>
        <v>0.56400000000000006</v>
      </c>
      <c r="N41" s="16">
        <f t="shared" si="19"/>
        <v>0.60000000000000009</v>
      </c>
      <c r="O41" s="11">
        <f t="shared" si="19"/>
        <v>0.63600000000000012</v>
      </c>
      <c r="P41" s="12">
        <f t="shared" si="19"/>
        <v>0.67200000000000015</v>
      </c>
      <c r="Q41" s="12">
        <f t="shared" si="19"/>
        <v>0.70800000000000018</v>
      </c>
      <c r="R41" s="12">
        <f t="shared" si="19"/>
        <v>0.74400000000000022</v>
      </c>
      <c r="S41" s="16">
        <f t="shared" si="19"/>
        <v>0.78000000000000025</v>
      </c>
      <c r="T41" s="11">
        <f t="shared" si="19"/>
        <v>0.81600000000000028</v>
      </c>
      <c r="U41" s="12">
        <f t="shared" si="19"/>
        <v>0.85200000000000031</v>
      </c>
      <c r="V41" s="12">
        <f t="shared" si="19"/>
        <v>0.88800000000000034</v>
      </c>
      <c r="W41" s="12">
        <f t="shared" si="19"/>
        <v>0.92400000000000038</v>
      </c>
      <c r="X41" s="16">
        <f t="shared" si="4"/>
        <v>0.96</v>
      </c>
      <c r="Y41" s="12">
        <f t="shared" si="5"/>
        <v>0.96199999999999997</v>
      </c>
      <c r="Z41" s="12">
        <f t="shared" ref="Z41:AQ41" si="20">($AR41-$X41)/(2050-2030)+Y41</f>
        <v>0.96399999999999997</v>
      </c>
      <c r="AA41" s="12">
        <f t="shared" si="20"/>
        <v>0.96599999999999997</v>
      </c>
      <c r="AB41" s="12">
        <f t="shared" si="20"/>
        <v>0.96799999999999997</v>
      </c>
      <c r="AC41" s="16">
        <f t="shared" si="20"/>
        <v>0.97</v>
      </c>
      <c r="AD41" s="11">
        <f t="shared" si="20"/>
        <v>0.97199999999999998</v>
      </c>
      <c r="AE41" s="12">
        <f t="shared" si="20"/>
        <v>0.97399999999999998</v>
      </c>
      <c r="AF41" s="12">
        <f t="shared" si="20"/>
        <v>0.97599999999999998</v>
      </c>
      <c r="AG41" s="12">
        <f t="shared" si="20"/>
        <v>0.97799999999999998</v>
      </c>
      <c r="AH41" s="16">
        <f t="shared" si="20"/>
        <v>0.98</v>
      </c>
      <c r="AI41" s="11">
        <f t="shared" si="20"/>
        <v>0.98199999999999998</v>
      </c>
      <c r="AJ41" s="12">
        <f t="shared" si="20"/>
        <v>0.98399999999999999</v>
      </c>
      <c r="AK41" s="12">
        <f t="shared" si="20"/>
        <v>0.98599999999999999</v>
      </c>
      <c r="AL41" s="12">
        <f t="shared" si="20"/>
        <v>0.98799999999999999</v>
      </c>
      <c r="AM41" s="16">
        <f t="shared" si="20"/>
        <v>0.99</v>
      </c>
      <c r="AN41" s="11">
        <f t="shared" si="20"/>
        <v>0.99199999999999999</v>
      </c>
      <c r="AO41" s="12">
        <f t="shared" si="20"/>
        <v>0.99399999999999999</v>
      </c>
      <c r="AP41" s="12">
        <f t="shared" si="20"/>
        <v>0.996</v>
      </c>
      <c r="AQ41" s="12">
        <f t="shared" si="20"/>
        <v>0.998</v>
      </c>
      <c r="AR41" s="16">
        <v>1</v>
      </c>
      <c r="AS41" s="11">
        <v>1</v>
      </c>
      <c r="AT41" s="12">
        <v>1</v>
      </c>
      <c r="AU41" s="12">
        <v>1</v>
      </c>
      <c r="AV41" s="12">
        <v>1</v>
      </c>
      <c r="AW41" s="16">
        <v>1</v>
      </c>
      <c r="AX41" s="11">
        <v>1</v>
      </c>
      <c r="AY41" s="12">
        <v>1</v>
      </c>
      <c r="AZ41" s="12">
        <v>1</v>
      </c>
      <c r="BA41" s="12">
        <v>1</v>
      </c>
      <c r="BB41" s="16">
        <v>1</v>
      </c>
      <c r="BC41" s="11">
        <v>1</v>
      </c>
      <c r="BD41" s="12">
        <v>1</v>
      </c>
      <c r="BE41" s="12">
        <v>1</v>
      </c>
      <c r="BF41" s="12">
        <v>1</v>
      </c>
      <c r="BG41" s="16">
        <v>1</v>
      </c>
      <c r="BH41" s="11">
        <v>1</v>
      </c>
      <c r="BI41" s="12">
        <v>1</v>
      </c>
      <c r="BJ41" s="12">
        <v>1</v>
      </c>
      <c r="BK41" s="12">
        <v>1</v>
      </c>
      <c r="BL41" s="16">
        <v>1</v>
      </c>
      <c r="BM41" s="11">
        <v>1</v>
      </c>
      <c r="BN41" s="12">
        <v>1</v>
      </c>
      <c r="BO41" s="12">
        <v>1</v>
      </c>
      <c r="BP41" s="12">
        <v>1</v>
      </c>
      <c r="BQ41" s="16">
        <v>1</v>
      </c>
      <c r="BR41" s="11">
        <v>1</v>
      </c>
      <c r="BS41" s="12">
        <v>1</v>
      </c>
      <c r="BT41" s="12">
        <v>1</v>
      </c>
      <c r="BU41" s="12">
        <v>1</v>
      </c>
      <c r="BV41" s="16">
        <v>1</v>
      </c>
    </row>
    <row r="42" spans="1:74" x14ac:dyDescent="0.25">
      <c r="A42" s="31" t="s">
        <v>160</v>
      </c>
      <c r="B42" s="27" t="s">
        <v>107</v>
      </c>
      <c r="C42" s="1" t="s">
        <v>146</v>
      </c>
      <c r="D42" s="2" t="s">
        <v>0</v>
      </c>
      <c r="E42" s="3" t="s">
        <v>1</v>
      </c>
      <c r="F42" s="3">
        <f t="shared" si="7"/>
        <v>0.42</v>
      </c>
      <c r="G42" s="3">
        <f t="shared" si="7"/>
        <v>0.96</v>
      </c>
      <c r="H42" s="3">
        <f t="shared" si="8"/>
        <v>1</v>
      </c>
      <c r="I42" s="16">
        <f t="shared" si="2"/>
        <v>0.42</v>
      </c>
      <c r="J42" s="11">
        <f t="shared" ref="J42:W42" si="21">($X42-$I42)/(2030-2015)+I42</f>
        <v>0.45599999999999996</v>
      </c>
      <c r="K42" s="12">
        <f t="shared" si="21"/>
        <v>0.49199999999999999</v>
      </c>
      <c r="L42" s="12">
        <f t="shared" si="21"/>
        <v>0.52800000000000002</v>
      </c>
      <c r="M42" s="12">
        <f t="shared" si="21"/>
        <v>0.56400000000000006</v>
      </c>
      <c r="N42" s="16">
        <f t="shared" si="21"/>
        <v>0.60000000000000009</v>
      </c>
      <c r="O42" s="11">
        <f t="shared" si="21"/>
        <v>0.63600000000000012</v>
      </c>
      <c r="P42" s="12">
        <f t="shared" si="21"/>
        <v>0.67200000000000015</v>
      </c>
      <c r="Q42" s="12">
        <f t="shared" si="21"/>
        <v>0.70800000000000018</v>
      </c>
      <c r="R42" s="12">
        <f t="shared" si="21"/>
        <v>0.74400000000000022</v>
      </c>
      <c r="S42" s="16">
        <f t="shared" si="21"/>
        <v>0.78000000000000025</v>
      </c>
      <c r="T42" s="11">
        <f t="shared" si="21"/>
        <v>0.81600000000000028</v>
      </c>
      <c r="U42" s="12">
        <f t="shared" si="21"/>
        <v>0.85200000000000031</v>
      </c>
      <c r="V42" s="12">
        <f t="shared" si="21"/>
        <v>0.88800000000000034</v>
      </c>
      <c r="W42" s="12">
        <f t="shared" si="21"/>
        <v>0.92400000000000038</v>
      </c>
      <c r="X42" s="16">
        <f t="shared" si="4"/>
        <v>0.96</v>
      </c>
      <c r="Y42" s="12">
        <f t="shared" si="5"/>
        <v>0.96199999999999997</v>
      </c>
      <c r="Z42" s="12">
        <f t="shared" ref="Z42:AQ42" si="22">($AR42-$X42)/(2050-2030)+Y42</f>
        <v>0.96399999999999997</v>
      </c>
      <c r="AA42" s="12">
        <f t="shared" si="22"/>
        <v>0.96599999999999997</v>
      </c>
      <c r="AB42" s="12">
        <f t="shared" si="22"/>
        <v>0.96799999999999997</v>
      </c>
      <c r="AC42" s="16">
        <f t="shared" si="22"/>
        <v>0.97</v>
      </c>
      <c r="AD42" s="11">
        <f t="shared" si="22"/>
        <v>0.97199999999999998</v>
      </c>
      <c r="AE42" s="12">
        <f t="shared" si="22"/>
        <v>0.97399999999999998</v>
      </c>
      <c r="AF42" s="12">
        <f t="shared" si="22"/>
        <v>0.97599999999999998</v>
      </c>
      <c r="AG42" s="12">
        <f t="shared" si="22"/>
        <v>0.97799999999999998</v>
      </c>
      <c r="AH42" s="16">
        <f t="shared" si="22"/>
        <v>0.98</v>
      </c>
      <c r="AI42" s="11">
        <f t="shared" si="22"/>
        <v>0.98199999999999998</v>
      </c>
      <c r="AJ42" s="12">
        <f t="shared" si="22"/>
        <v>0.98399999999999999</v>
      </c>
      <c r="AK42" s="12">
        <f t="shared" si="22"/>
        <v>0.98599999999999999</v>
      </c>
      <c r="AL42" s="12">
        <f t="shared" si="22"/>
        <v>0.98799999999999999</v>
      </c>
      <c r="AM42" s="16">
        <f t="shared" si="22"/>
        <v>0.99</v>
      </c>
      <c r="AN42" s="11">
        <f t="shared" si="22"/>
        <v>0.99199999999999999</v>
      </c>
      <c r="AO42" s="12">
        <f t="shared" si="22"/>
        <v>0.99399999999999999</v>
      </c>
      <c r="AP42" s="12">
        <f t="shared" si="22"/>
        <v>0.996</v>
      </c>
      <c r="AQ42" s="12">
        <f t="shared" si="22"/>
        <v>0.998</v>
      </c>
      <c r="AR42" s="16">
        <v>1</v>
      </c>
      <c r="AS42" s="11">
        <v>1</v>
      </c>
      <c r="AT42" s="12">
        <v>1</v>
      </c>
      <c r="AU42" s="12">
        <v>1</v>
      </c>
      <c r="AV42" s="12">
        <v>1</v>
      </c>
      <c r="AW42" s="16">
        <v>1</v>
      </c>
      <c r="AX42" s="11">
        <v>1</v>
      </c>
      <c r="AY42" s="12">
        <v>1</v>
      </c>
      <c r="AZ42" s="12">
        <v>1</v>
      </c>
      <c r="BA42" s="12">
        <v>1</v>
      </c>
      <c r="BB42" s="16">
        <v>1</v>
      </c>
      <c r="BC42" s="11">
        <v>1</v>
      </c>
      <c r="BD42" s="12">
        <v>1</v>
      </c>
      <c r="BE42" s="12">
        <v>1</v>
      </c>
      <c r="BF42" s="12">
        <v>1</v>
      </c>
      <c r="BG42" s="16">
        <v>1</v>
      </c>
      <c r="BH42" s="11">
        <v>1</v>
      </c>
      <c r="BI42" s="12">
        <v>1</v>
      </c>
      <c r="BJ42" s="12">
        <v>1</v>
      </c>
      <c r="BK42" s="12">
        <v>1</v>
      </c>
      <c r="BL42" s="16">
        <v>1</v>
      </c>
      <c r="BM42" s="11">
        <v>1</v>
      </c>
      <c r="BN42" s="12">
        <v>1</v>
      </c>
      <c r="BO42" s="12">
        <v>1</v>
      </c>
      <c r="BP42" s="12">
        <v>1</v>
      </c>
      <c r="BQ42" s="16">
        <v>1</v>
      </c>
      <c r="BR42" s="11">
        <v>1</v>
      </c>
      <c r="BS42" s="12">
        <v>1</v>
      </c>
      <c r="BT42" s="12">
        <v>1</v>
      </c>
      <c r="BU42" s="12">
        <v>1</v>
      </c>
      <c r="BV42" s="16">
        <v>1</v>
      </c>
    </row>
    <row r="43" spans="1:74" x14ac:dyDescent="0.25">
      <c r="A43" s="31" t="s">
        <v>160</v>
      </c>
      <c r="B43" s="27" t="s">
        <v>107</v>
      </c>
      <c r="C43" s="1" t="s">
        <v>146</v>
      </c>
      <c r="D43" s="2" t="s">
        <v>0</v>
      </c>
      <c r="E43" s="3" t="s">
        <v>2</v>
      </c>
      <c r="F43" s="3">
        <f t="shared" si="7"/>
        <v>0.42</v>
      </c>
      <c r="G43" s="3">
        <f t="shared" si="7"/>
        <v>0.96</v>
      </c>
      <c r="H43" s="3">
        <f t="shared" si="8"/>
        <v>1</v>
      </c>
      <c r="I43" s="16">
        <f t="shared" si="2"/>
        <v>0.42</v>
      </c>
      <c r="J43" s="11">
        <f t="shared" ref="J43:W43" si="23">($X43-$I43)/(2030-2015)+I43</f>
        <v>0.45599999999999996</v>
      </c>
      <c r="K43" s="12">
        <f t="shared" si="23"/>
        <v>0.49199999999999999</v>
      </c>
      <c r="L43" s="12">
        <f t="shared" si="23"/>
        <v>0.52800000000000002</v>
      </c>
      <c r="M43" s="12">
        <f t="shared" si="23"/>
        <v>0.56400000000000006</v>
      </c>
      <c r="N43" s="16">
        <f t="shared" si="23"/>
        <v>0.60000000000000009</v>
      </c>
      <c r="O43" s="11">
        <f t="shared" si="23"/>
        <v>0.63600000000000012</v>
      </c>
      <c r="P43" s="12">
        <f t="shared" si="23"/>
        <v>0.67200000000000015</v>
      </c>
      <c r="Q43" s="12">
        <f t="shared" si="23"/>
        <v>0.70800000000000018</v>
      </c>
      <c r="R43" s="12">
        <f t="shared" si="23"/>
        <v>0.74400000000000022</v>
      </c>
      <c r="S43" s="16">
        <f t="shared" si="23"/>
        <v>0.78000000000000025</v>
      </c>
      <c r="T43" s="11">
        <f t="shared" si="23"/>
        <v>0.81600000000000028</v>
      </c>
      <c r="U43" s="12">
        <f t="shared" si="23"/>
        <v>0.85200000000000031</v>
      </c>
      <c r="V43" s="12">
        <f t="shared" si="23"/>
        <v>0.88800000000000034</v>
      </c>
      <c r="W43" s="12">
        <f t="shared" si="23"/>
        <v>0.92400000000000038</v>
      </c>
      <c r="X43" s="16">
        <f t="shared" si="4"/>
        <v>0.96</v>
      </c>
      <c r="Y43" s="12">
        <f t="shared" si="5"/>
        <v>0.96199999999999997</v>
      </c>
      <c r="Z43" s="12">
        <f t="shared" ref="Z43:AQ43" si="24">($AR43-$X43)/(2050-2030)+Y43</f>
        <v>0.96399999999999997</v>
      </c>
      <c r="AA43" s="12">
        <f t="shared" si="24"/>
        <v>0.96599999999999997</v>
      </c>
      <c r="AB43" s="12">
        <f t="shared" si="24"/>
        <v>0.96799999999999997</v>
      </c>
      <c r="AC43" s="16">
        <f t="shared" si="24"/>
        <v>0.97</v>
      </c>
      <c r="AD43" s="11">
        <f t="shared" si="24"/>
        <v>0.97199999999999998</v>
      </c>
      <c r="AE43" s="12">
        <f t="shared" si="24"/>
        <v>0.97399999999999998</v>
      </c>
      <c r="AF43" s="12">
        <f t="shared" si="24"/>
        <v>0.97599999999999998</v>
      </c>
      <c r="AG43" s="12">
        <f t="shared" si="24"/>
        <v>0.97799999999999998</v>
      </c>
      <c r="AH43" s="16">
        <f t="shared" si="24"/>
        <v>0.98</v>
      </c>
      <c r="AI43" s="11">
        <f t="shared" si="24"/>
        <v>0.98199999999999998</v>
      </c>
      <c r="AJ43" s="12">
        <f t="shared" si="24"/>
        <v>0.98399999999999999</v>
      </c>
      <c r="AK43" s="12">
        <f t="shared" si="24"/>
        <v>0.98599999999999999</v>
      </c>
      <c r="AL43" s="12">
        <f t="shared" si="24"/>
        <v>0.98799999999999999</v>
      </c>
      <c r="AM43" s="16">
        <f t="shared" si="24"/>
        <v>0.99</v>
      </c>
      <c r="AN43" s="11">
        <f t="shared" si="24"/>
        <v>0.99199999999999999</v>
      </c>
      <c r="AO43" s="12">
        <f t="shared" si="24"/>
        <v>0.99399999999999999</v>
      </c>
      <c r="AP43" s="12">
        <f t="shared" si="24"/>
        <v>0.996</v>
      </c>
      <c r="AQ43" s="12">
        <f t="shared" si="24"/>
        <v>0.998</v>
      </c>
      <c r="AR43" s="16">
        <v>1</v>
      </c>
      <c r="AS43" s="11">
        <v>1</v>
      </c>
      <c r="AT43" s="12">
        <v>1</v>
      </c>
      <c r="AU43" s="12">
        <v>1</v>
      </c>
      <c r="AV43" s="12">
        <v>1</v>
      </c>
      <c r="AW43" s="16">
        <v>1</v>
      </c>
      <c r="AX43" s="11">
        <v>1</v>
      </c>
      <c r="AY43" s="12">
        <v>1</v>
      </c>
      <c r="AZ43" s="12">
        <v>1</v>
      </c>
      <c r="BA43" s="12">
        <v>1</v>
      </c>
      <c r="BB43" s="16">
        <v>1</v>
      </c>
      <c r="BC43" s="11">
        <v>1</v>
      </c>
      <c r="BD43" s="12">
        <v>1</v>
      </c>
      <c r="BE43" s="12">
        <v>1</v>
      </c>
      <c r="BF43" s="12">
        <v>1</v>
      </c>
      <c r="BG43" s="16">
        <v>1</v>
      </c>
      <c r="BH43" s="11">
        <v>1</v>
      </c>
      <c r="BI43" s="12">
        <v>1</v>
      </c>
      <c r="BJ43" s="12">
        <v>1</v>
      </c>
      <c r="BK43" s="12">
        <v>1</v>
      </c>
      <c r="BL43" s="16">
        <v>1</v>
      </c>
      <c r="BM43" s="11">
        <v>1</v>
      </c>
      <c r="BN43" s="12">
        <v>1</v>
      </c>
      <c r="BO43" s="12">
        <v>1</v>
      </c>
      <c r="BP43" s="12">
        <v>1</v>
      </c>
      <c r="BQ43" s="16">
        <v>1</v>
      </c>
      <c r="BR43" s="11">
        <v>1</v>
      </c>
      <c r="BS43" s="12">
        <v>1</v>
      </c>
      <c r="BT43" s="12">
        <v>1</v>
      </c>
      <c r="BU43" s="12">
        <v>1</v>
      </c>
      <c r="BV43" s="16">
        <v>1</v>
      </c>
    </row>
    <row r="44" spans="1:74" x14ac:dyDescent="0.25">
      <c r="A44" s="31" t="s">
        <v>160</v>
      </c>
      <c r="B44" s="27" t="s">
        <v>107</v>
      </c>
      <c r="C44" s="1" t="s">
        <v>146</v>
      </c>
      <c r="D44" s="2" t="s">
        <v>0</v>
      </c>
      <c r="E44" s="3" t="s">
        <v>3</v>
      </c>
      <c r="F44" s="3">
        <f t="shared" si="7"/>
        <v>0.42</v>
      </c>
      <c r="G44" s="3">
        <f t="shared" si="7"/>
        <v>0.96</v>
      </c>
      <c r="H44" s="3">
        <f t="shared" si="8"/>
        <v>1</v>
      </c>
      <c r="I44" s="16">
        <f t="shared" si="2"/>
        <v>0.42</v>
      </c>
      <c r="J44" s="11">
        <f t="shared" ref="J44:W44" si="25">($X44-$I44)/(2030-2015)+I44</f>
        <v>0.45599999999999996</v>
      </c>
      <c r="K44" s="12">
        <f t="shared" si="25"/>
        <v>0.49199999999999999</v>
      </c>
      <c r="L44" s="12">
        <f t="shared" si="25"/>
        <v>0.52800000000000002</v>
      </c>
      <c r="M44" s="12">
        <f t="shared" si="25"/>
        <v>0.56400000000000006</v>
      </c>
      <c r="N44" s="16">
        <f t="shared" si="25"/>
        <v>0.60000000000000009</v>
      </c>
      <c r="O44" s="11">
        <f t="shared" si="25"/>
        <v>0.63600000000000012</v>
      </c>
      <c r="P44" s="12">
        <f t="shared" si="25"/>
        <v>0.67200000000000015</v>
      </c>
      <c r="Q44" s="12">
        <f t="shared" si="25"/>
        <v>0.70800000000000018</v>
      </c>
      <c r="R44" s="12">
        <f t="shared" si="25"/>
        <v>0.74400000000000022</v>
      </c>
      <c r="S44" s="16">
        <f t="shared" si="25"/>
        <v>0.78000000000000025</v>
      </c>
      <c r="T44" s="11">
        <f t="shared" si="25"/>
        <v>0.81600000000000028</v>
      </c>
      <c r="U44" s="12">
        <f t="shared" si="25"/>
        <v>0.85200000000000031</v>
      </c>
      <c r="V44" s="12">
        <f t="shared" si="25"/>
        <v>0.88800000000000034</v>
      </c>
      <c r="W44" s="12">
        <f t="shared" si="25"/>
        <v>0.92400000000000038</v>
      </c>
      <c r="X44" s="16">
        <f t="shared" si="4"/>
        <v>0.96</v>
      </c>
      <c r="Y44" s="12">
        <f t="shared" si="5"/>
        <v>0.96199999999999997</v>
      </c>
      <c r="Z44" s="12">
        <f t="shared" ref="Z44:AQ44" si="26">($AR44-$X44)/(2050-2030)+Y44</f>
        <v>0.96399999999999997</v>
      </c>
      <c r="AA44" s="12">
        <f t="shared" si="26"/>
        <v>0.96599999999999997</v>
      </c>
      <c r="AB44" s="12">
        <f t="shared" si="26"/>
        <v>0.96799999999999997</v>
      </c>
      <c r="AC44" s="16">
        <f t="shared" si="26"/>
        <v>0.97</v>
      </c>
      <c r="AD44" s="11">
        <f t="shared" si="26"/>
        <v>0.97199999999999998</v>
      </c>
      <c r="AE44" s="12">
        <f t="shared" si="26"/>
        <v>0.97399999999999998</v>
      </c>
      <c r="AF44" s="12">
        <f t="shared" si="26"/>
        <v>0.97599999999999998</v>
      </c>
      <c r="AG44" s="12">
        <f t="shared" si="26"/>
        <v>0.97799999999999998</v>
      </c>
      <c r="AH44" s="16">
        <f t="shared" si="26"/>
        <v>0.98</v>
      </c>
      <c r="AI44" s="11">
        <f t="shared" si="26"/>
        <v>0.98199999999999998</v>
      </c>
      <c r="AJ44" s="12">
        <f t="shared" si="26"/>
        <v>0.98399999999999999</v>
      </c>
      <c r="AK44" s="12">
        <f t="shared" si="26"/>
        <v>0.98599999999999999</v>
      </c>
      <c r="AL44" s="12">
        <f t="shared" si="26"/>
        <v>0.98799999999999999</v>
      </c>
      <c r="AM44" s="16">
        <f t="shared" si="26"/>
        <v>0.99</v>
      </c>
      <c r="AN44" s="11">
        <f t="shared" si="26"/>
        <v>0.99199999999999999</v>
      </c>
      <c r="AO44" s="12">
        <f t="shared" si="26"/>
        <v>0.99399999999999999</v>
      </c>
      <c r="AP44" s="12">
        <f t="shared" si="26"/>
        <v>0.996</v>
      </c>
      <c r="AQ44" s="12">
        <f t="shared" si="26"/>
        <v>0.998</v>
      </c>
      <c r="AR44" s="16">
        <v>1</v>
      </c>
      <c r="AS44" s="11">
        <v>1</v>
      </c>
      <c r="AT44" s="12">
        <v>1</v>
      </c>
      <c r="AU44" s="12">
        <v>1</v>
      </c>
      <c r="AV44" s="12">
        <v>1</v>
      </c>
      <c r="AW44" s="16">
        <v>1</v>
      </c>
      <c r="AX44" s="11">
        <v>1</v>
      </c>
      <c r="AY44" s="12">
        <v>1</v>
      </c>
      <c r="AZ44" s="12">
        <v>1</v>
      </c>
      <c r="BA44" s="12">
        <v>1</v>
      </c>
      <c r="BB44" s="16">
        <v>1</v>
      </c>
      <c r="BC44" s="11">
        <v>1</v>
      </c>
      <c r="BD44" s="12">
        <v>1</v>
      </c>
      <c r="BE44" s="12">
        <v>1</v>
      </c>
      <c r="BF44" s="12">
        <v>1</v>
      </c>
      <c r="BG44" s="16">
        <v>1</v>
      </c>
      <c r="BH44" s="11">
        <v>1</v>
      </c>
      <c r="BI44" s="12">
        <v>1</v>
      </c>
      <c r="BJ44" s="12">
        <v>1</v>
      </c>
      <c r="BK44" s="12">
        <v>1</v>
      </c>
      <c r="BL44" s="16">
        <v>1</v>
      </c>
      <c r="BM44" s="11">
        <v>1</v>
      </c>
      <c r="BN44" s="12">
        <v>1</v>
      </c>
      <c r="BO44" s="12">
        <v>1</v>
      </c>
      <c r="BP44" s="12">
        <v>1</v>
      </c>
      <c r="BQ44" s="16">
        <v>1</v>
      </c>
      <c r="BR44" s="11">
        <v>1</v>
      </c>
      <c r="BS44" s="12">
        <v>1</v>
      </c>
      <c r="BT44" s="12">
        <v>1</v>
      </c>
      <c r="BU44" s="12">
        <v>1</v>
      </c>
      <c r="BV44" s="16">
        <v>1</v>
      </c>
    </row>
    <row r="45" spans="1:74" x14ac:dyDescent="0.25">
      <c r="A45" s="31" t="s">
        <v>160</v>
      </c>
      <c r="B45" s="27" t="s">
        <v>107</v>
      </c>
      <c r="C45" s="1" t="s">
        <v>146</v>
      </c>
      <c r="D45" s="2" t="s">
        <v>0</v>
      </c>
      <c r="E45" s="3" t="s">
        <v>4</v>
      </c>
      <c r="F45" s="3">
        <f t="shared" si="7"/>
        <v>0.42</v>
      </c>
      <c r="G45" s="3">
        <f t="shared" si="7"/>
        <v>0.96</v>
      </c>
      <c r="H45" s="3">
        <f t="shared" si="8"/>
        <v>1</v>
      </c>
      <c r="I45" s="16">
        <f t="shared" si="2"/>
        <v>0.42</v>
      </c>
      <c r="J45" s="11">
        <f t="shared" ref="J45:W45" si="27">($X45-$I45)/(2030-2015)+I45</f>
        <v>0.45599999999999996</v>
      </c>
      <c r="K45" s="12">
        <f t="shared" si="27"/>
        <v>0.49199999999999999</v>
      </c>
      <c r="L45" s="12">
        <f t="shared" si="27"/>
        <v>0.52800000000000002</v>
      </c>
      <c r="M45" s="12">
        <f t="shared" si="27"/>
        <v>0.56400000000000006</v>
      </c>
      <c r="N45" s="16">
        <f t="shared" si="27"/>
        <v>0.60000000000000009</v>
      </c>
      <c r="O45" s="11">
        <f t="shared" si="27"/>
        <v>0.63600000000000012</v>
      </c>
      <c r="P45" s="12">
        <f t="shared" si="27"/>
        <v>0.67200000000000015</v>
      </c>
      <c r="Q45" s="12">
        <f t="shared" si="27"/>
        <v>0.70800000000000018</v>
      </c>
      <c r="R45" s="12">
        <f t="shared" si="27"/>
        <v>0.74400000000000022</v>
      </c>
      <c r="S45" s="16">
        <f t="shared" si="27"/>
        <v>0.78000000000000025</v>
      </c>
      <c r="T45" s="11">
        <f t="shared" si="27"/>
        <v>0.81600000000000028</v>
      </c>
      <c r="U45" s="12">
        <f t="shared" si="27"/>
        <v>0.85200000000000031</v>
      </c>
      <c r="V45" s="12">
        <f t="shared" si="27"/>
        <v>0.88800000000000034</v>
      </c>
      <c r="W45" s="12">
        <f t="shared" si="27"/>
        <v>0.92400000000000038</v>
      </c>
      <c r="X45" s="16">
        <f t="shared" si="4"/>
        <v>0.96</v>
      </c>
      <c r="Y45" s="12">
        <f t="shared" si="5"/>
        <v>0.96199999999999997</v>
      </c>
      <c r="Z45" s="12">
        <f t="shared" ref="Z45:AQ45" si="28">($AR45-$X45)/(2050-2030)+Y45</f>
        <v>0.96399999999999997</v>
      </c>
      <c r="AA45" s="12">
        <f t="shared" si="28"/>
        <v>0.96599999999999997</v>
      </c>
      <c r="AB45" s="12">
        <f t="shared" si="28"/>
        <v>0.96799999999999997</v>
      </c>
      <c r="AC45" s="16">
        <f t="shared" si="28"/>
        <v>0.97</v>
      </c>
      <c r="AD45" s="11">
        <f t="shared" si="28"/>
        <v>0.97199999999999998</v>
      </c>
      <c r="AE45" s="12">
        <f t="shared" si="28"/>
        <v>0.97399999999999998</v>
      </c>
      <c r="AF45" s="12">
        <f t="shared" si="28"/>
        <v>0.97599999999999998</v>
      </c>
      <c r="AG45" s="12">
        <f t="shared" si="28"/>
        <v>0.97799999999999998</v>
      </c>
      <c r="AH45" s="16">
        <f t="shared" si="28"/>
        <v>0.98</v>
      </c>
      <c r="AI45" s="11">
        <f t="shared" si="28"/>
        <v>0.98199999999999998</v>
      </c>
      <c r="AJ45" s="12">
        <f t="shared" si="28"/>
        <v>0.98399999999999999</v>
      </c>
      <c r="AK45" s="12">
        <f t="shared" si="28"/>
        <v>0.98599999999999999</v>
      </c>
      <c r="AL45" s="12">
        <f t="shared" si="28"/>
        <v>0.98799999999999999</v>
      </c>
      <c r="AM45" s="16">
        <f t="shared" si="28"/>
        <v>0.99</v>
      </c>
      <c r="AN45" s="11">
        <f t="shared" si="28"/>
        <v>0.99199999999999999</v>
      </c>
      <c r="AO45" s="12">
        <f t="shared" si="28"/>
        <v>0.99399999999999999</v>
      </c>
      <c r="AP45" s="12">
        <f t="shared" si="28"/>
        <v>0.996</v>
      </c>
      <c r="AQ45" s="12">
        <f t="shared" si="28"/>
        <v>0.998</v>
      </c>
      <c r="AR45" s="16">
        <v>1</v>
      </c>
      <c r="AS45" s="11">
        <v>1</v>
      </c>
      <c r="AT45" s="12">
        <v>1</v>
      </c>
      <c r="AU45" s="12">
        <v>1</v>
      </c>
      <c r="AV45" s="12">
        <v>1</v>
      </c>
      <c r="AW45" s="16">
        <v>1</v>
      </c>
      <c r="AX45" s="11">
        <v>1</v>
      </c>
      <c r="AY45" s="12">
        <v>1</v>
      </c>
      <c r="AZ45" s="12">
        <v>1</v>
      </c>
      <c r="BA45" s="12">
        <v>1</v>
      </c>
      <c r="BB45" s="16">
        <v>1</v>
      </c>
      <c r="BC45" s="11">
        <v>1</v>
      </c>
      <c r="BD45" s="12">
        <v>1</v>
      </c>
      <c r="BE45" s="12">
        <v>1</v>
      </c>
      <c r="BF45" s="12">
        <v>1</v>
      </c>
      <c r="BG45" s="16">
        <v>1</v>
      </c>
      <c r="BH45" s="11">
        <v>1</v>
      </c>
      <c r="BI45" s="12">
        <v>1</v>
      </c>
      <c r="BJ45" s="12">
        <v>1</v>
      </c>
      <c r="BK45" s="12">
        <v>1</v>
      </c>
      <c r="BL45" s="16">
        <v>1</v>
      </c>
      <c r="BM45" s="11">
        <v>1</v>
      </c>
      <c r="BN45" s="12">
        <v>1</v>
      </c>
      <c r="BO45" s="12">
        <v>1</v>
      </c>
      <c r="BP45" s="12">
        <v>1</v>
      </c>
      <c r="BQ45" s="16">
        <v>1</v>
      </c>
      <c r="BR45" s="11">
        <v>1</v>
      </c>
      <c r="BS45" s="12">
        <v>1</v>
      </c>
      <c r="BT45" s="12">
        <v>1</v>
      </c>
      <c r="BU45" s="12">
        <v>1</v>
      </c>
      <c r="BV45" s="16">
        <v>1</v>
      </c>
    </row>
    <row r="46" spans="1:74" x14ac:dyDescent="0.25">
      <c r="A46" s="31" t="s">
        <v>160</v>
      </c>
      <c r="B46" s="27" t="s">
        <v>107</v>
      </c>
      <c r="C46" s="1" t="s">
        <v>146</v>
      </c>
      <c r="D46" s="2" t="s">
        <v>5</v>
      </c>
      <c r="E46" s="3" t="s">
        <v>1</v>
      </c>
      <c r="F46" s="3">
        <f t="shared" si="7"/>
        <v>0.42</v>
      </c>
      <c r="G46" s="3">
        <f t="shared" si="7"/>
        <v>0.96</v>
      </c>
      <c r="H46" s="3">
        <f t="shared" si="8"/>
        <v>1</v>
      </c>
      <c r="I46" s="16">
        <f t="shared" si="2"/>
        <v>0.42</v>
      </c>
      <c r="J46" s="11">
        <f t="shared" ref="J46:W46" si="29">($X46-$I46)/(2030-2015)+I46</f>
        <v>0.45599999999999996</v>
      </c>
      <c r="K46" s="12">
        <f t="shared" si="29"/>
        <v>0.49199999999999999</v>
      </c>
      <c r="L46" s="12">
        <f t="shared" si="29"/>
        <v>0.52800000000000002</v>
      </c>
      <c r="M46" s="12">
        <f t="shared" si="29"/>
        <v>0.56400000000000006</v>
      </c>
      <c r="N46" s="16">
        <f t="shared" si="29"/>
        <v>0.60000000000000009</v>
      </c>
      <c r="O46" s="11">
        <f t="shared" si="29"/>
        <v>0.63600000000000012</v>
      </c>
      <c r="P46" s="12">
        <f t="shared" si="29"/>
        <v>0.67200000000000015</v>
      </c>
      <c r="Q46" s="12">
        <f t="shared" si="29"/>
        <v>0.70800000000000018</v>
      </c>
      <c r="R46" s="12">
        <f t="shared" si="29"/>
        <v>0.74400000000000022</v>
      </c>
      <c r="S46" s="16">
        <f t="shared" si="29"/>
        <v>0.78000000000000025</v>
      </c>
      <c r="T46" s="11">
        <f t="shared" si="29"/>
        <v>0.81600000000000028</v>
      </c>
      <c r="U46" s="12">
        <f t="shared" si="29"/>
        <v>0.85200000000000031</v>
      </c>
      <c r="V46" s="12">
        <f t="shared" si="29"/>
        <v>0.88800000000000034</v>
      </c>
      <c r="W46" s="12">
        <f t="shared" si="29"/>
        <v>0.92400000000000038</v>
      </c>
      <c r="X46" s="16">
        <f t="shared" si="4"/>
        <v>0.96</v>
      </c>
      <c r="Y46" s="12">
        <f t="shared" si="5"/>
        <v>0.96199999999999997</v>
      </c>
      <c r="Z46" s="12">
        <f t="shared" ref="Z46:AQ46" si="30">($AR46-$X46)/(2050-2030)+Y46</f>
        <v>0.96399999999999997</v>
      </c>
      <c r="AA46" s="12">
        <f t="shared" si="30"/>
        <v>0.96599999999999997</v>
      </c>
      <c r="AB46" s="12">
        <f t="shared" si="30"/>
        <v>0.96799999999999997</v>
      </c>
      <c r="AC46" s="16">
        <f t="shared" si="30"/>
        <v>0.97</v>
      </c>
      <c r="AD46" s="11">
        <f t="shared" si="30"/>
        <v>0.97199999999999998</v>
      </c>
      <c r="AE46" s="12">
        <f t="shared" si="30"/>
        <v>0.97399999999999998</v>
      </c>
      <c r="AF46" s="12">
        <f t="shared" si="30"/>
        <v>0.97599999999999998</v>
      </c>
      <c r="AG46" s="12">
        <f t="shared" si="30"/>
        <v>0.97799999999999998</v>
      </c>
      <c r="AH46" s="16">
        <f t="shared" si="30"/>
        <v>0.98</v>
      </c>
      <c r="AI46" s="11">
        <f t="shared" si="30"/>
        <v>0.98199999999999998</v>
      </c>
      <c r="AJ46" s="12">
        <f t="shared" si="30"/>
        <v>0.98399999999999999</v>
      </c>
      <c r="AK46" s="12">
        <f t="shared" si="30"/>
        <v>0.98599999999999999</v>
      </c>
      <c r="AL46" s="12">
        <f t="shared" si="30"/>
        <v>0.98799999999999999</v>
      </c>
      <c r="AM46" s="16">
        <f t="shared" si="30"/>
        <v>0.99</v>
      </c>
      <c r="AN46" s="11">
        <f t="shared" si="30"/>
        <v>0.99199999999999999</v>
      </c>
      <c r="AO46" s="12">
        <f t="shared" si="30"/>
        <v>0.99399999999999999</v>
      </c>
      <c r="AP46" s="12">
        <f t="shared" si="30"/>
        <v>0.996</v>
      </c>
      <c r="AQ46" s="12">
        <f t="shared" si="30"/>
        <v>0.998</v>
      </c>
      <c r="AR46" s="16">
        <v>1</v>
      </c>
      <c r="AS46" s="11">
        <v>1</v>
      </c>
      <c r="AT46" s="12">
        <v>1</v>
      </c>
      <c r="AU46" s="12">
        <v>1</v>
      </c>
      <c r="AV46" s="12">
        <v>1</v>
      </c>
      <c r="AW46" s="16">
        <v>1</v>
      </c>
      <c r="AX46" s="11">
        <v>1</v>
      </c>
      <c r="AY46" s="12">
        <v>1</v>
      </c>
      <c r="AZ46" s="12">
        <v>1</v>
      </c>
      <c r="BA46" s="12">
        <v>1</v>
      </c>
      <c r="BB46" s="16">
        <v>1</v>
      </c>
      <c r="BC46" s="11">
        <v>1</v>
      </c>
      <c r="BD46" s="12">
        <v>1</v>
      </c>
      <c r="BE46" s="12">
        <v>1</v>
      </c>
      <c r="BF46" s="12">
        <v>1</v>
      </c>
      <c r="BG46" s="16">
        <v>1</v>
      </c>
      <c r="BH46" s="11">
        <v>1</v>
      </c>
      <c r="BI46" s="12">
        <v>1</v>
      </c>
      <c r="BJ46" s="12">
        <v>1</v>
      </c>
      <c r="BK46" s="12">
        <v>1</v>
      </c>
      <c r="BL46" s="16">
        <v>1</v>
      </c>
      <c r="BM46" s="11">
        <v>1</v>
      </c>
      <c r="BN46" s="12">
        <v>1</v>
      </c>
      <c r="BO46" s="12">
        <v>1</v>
      </c>
      <c r="BP46" s="12">
        <v>1</v>
      </c>
      <c r="BQ46" s="16">
        <v>1</v>
      </c>
      <c r="BR46" s="11">
        <v>1</v>
      </c>
      <c r="BS46" s="12">
        <v>1</v>
      </c>
      <c r="BT46" s="12">
        <v>1</v>
      </c>
      <c r="BU46" s="12">
        <v>1</v>
      </c>
      <c r="BV46" s="16">
        <v>1</v>
      </c>
    </row>
    <row r="47" spans="1:74" x14ac:dyDescent="0.25">
      <c r="A47" s="31" t="s">
        <v>160</v>
      </c>
      <c r="B47" s="27" t="s">
        <v>107</v>
      </c>
      <c r="C47" s="1" t="s">
        <v>146</v>
      </c>
      <c r="D47" s="2" t="s">
        <v>5</v>
      </c>
      <c r="E47" s="3" t="s">
        <v>2</v>
      </c>
      <c r="F47" s="3">
        <f t="shared" si="7"/>
        <v>0.42</v>
      </c>
      <c r="G47" s="3">
        <f t="shared" si="7"/>
        <v>0.96</v>
      </c>
      <c r="H47" s="3">
        <f t="shared" si="8"/>
        <v>1</v>
      </c>
      <c r="I47" s="16">
        <f t="shared" si="2"/>
        <v>0.42</v>
      </c>
      <c r="J47" s="11">
        <f t="shared" ref="J47:W47" si="31">($X47-$I47)/(2030-2015)+I47</f>
        <v>0.45599999999999996</v>
      </c>
      <c r="K47" s="12">
        <f t="shared" si="31"/>
        <v>0.49199999999999999</v>
      </c>
      <c r="L47" s="12">
        <f t="shared" si="31"/>
        <v>0.52800000000000002</v>
      </c>
      <c r="M47" s="12">
        <f t="shared" si="31"/>
        <v>0.56400000000000006</v>
      </c>
      <c r="N47" s="16">
        <f t="shared" si="31"/>
        <v>0.60000000000000009</v>
      </c>
      <c r="O47" s="11">
        <f t="shared" si="31"/>
        <v>0.63600000000000012</v>
      </c>
      <c r="P47" s="12">
        <f t="shared" si="31"/>
        <v>0.67200000000000015</v>
      </c>
      <c r="Q47" s="12">
        <f t="shared" si="31"/>
        <v>0.70800000000000018</v>
      </c>
      <c r="R47" s="12">
        <f t="shared" si="31"/>
        <v>0.74400000000000022</v>
      </c>
      <c r="S47" s="16">
        <f t="shared" si="31"/>
        <v>0.78000000000000025</v>
      </c>
      <c r="T47" s="11">
        <f t="shared" si="31"/>
        <v>0.81600000000000028</v>
      </c>
      <c r="U47" s="12">
        <f t="shared" si="31"/>
        <v>0.85200000000000031</v>
      </c>
      <c r="V47" s="12">
        <f t="shared" si="31"/>
        <v>0.88800000000000034</v>
      </c>
      <c r="W47" s="12">
        <f t="shared" si="31"/>
        <v>0.92400000000000038</v>
      </c>
      <c r="X47" s="16">
        <f t="shared" si="4"/>
        <v>0.96</v>
      </c>
      <c r="Y47" s="12">
        <f t="shared" si="5"/>
        <v>0.96199999999999997</v>
      </c>
      <c r="Z47" s="12">
        <f t="shared" ref="Z47:AQ47" si="32">($AR47-$X47)/(2050-2030)+Y47</f>
        <v>0.96399999999999997</v>
      </c>
      <c r="AA47" s="12">
        <f t="shared" si="32"/>
        <v>0.96599999999999997</v>
      </c>
      <c r="AB47" s="12">
        <f t="shared" si="32"/>
        <v>0.96799999999999997</v>
      </c>
      <c r="AC47" s="16">
        <f t="shared" si="32"/>
        <v>0.97</v>
      </c>
      <c r="AD47" s="11">
        <f t="shared" si="32"/>
        <v>0.97199999999999998</v>
      </c>
      <c r="AE47" s="12">
        <f t="shared" si="32"/>
        <v>0.97399999999999998</v>
      </c>
      <c r="AF47" s="12">
        <f t="shared" si="32"/>
        <v>0.97599999999999998</v>
      </c>
      <c r="AG47" s="12">
        <f t="shared" si="32"/>
        <v>0.97799999999999998</v>
      </c>
      <c r="AH47" s="16">
        <f t="shared" si="32"/>
        <v>0.98</v>
      </c>
      <c r="AI47" s="11">
        <f t="shared" si="32"/>
        <v>0.98199999999999998</v>
      </c>
      <c r="AJ47" s="12">
        <f t="shared" si="32"/>
        <v>0.98399999999999999</v>
      </c>
      <c r="AK47" s="12">
        <f t="shared" si="32"/>
        <v>0.98599999999999999</v>
      </c>
      <c r="AL47" s="12">
        <f t="shared" si="32"/>
        <v>0.98799999999999999</v>
      </c>
      <c r="AM47" s="16">
        <f t="shared" si="32"/>
        <v>0.99</v>
      </c>
      <c r="AN47" s="11">
        <f t="shared" si="32"/>
        <v>0.99199999999999999</v>
      </c>
      <c r="AO47" s="12">
        <f t="shared" si="32"/>
        <v>0.99399999999999999</v>
      </c>
      <c r="AP47" s="12">
        <f t="shared" si="32"/>
        <v>0.996</v>
      </c>
      <c r="AQ47" s="12">
        <f t="shared" si="32"/>
        <v>0.998</v>
      </c>
      <c r="AR47" s="16">
        <v>1</v>
      </c>
      <c r="AS47" s="11">
        <v>1</v>
      </c>
      <c r="AT47" s="12">
        <v>1</v>
      </c>
      <c r="AU47" s="12">
        <v>1</v>
      </c>
      <c r="AV47" s="12">
        <v>1</v>
      </c>
      <c r="AW47" s="16">
        <v>1</v>
      </c>
      <c r="AX47" s="11">
        <v>1</v>
      </c>
      <c r="AY47" s="12">
        <v>1</v>
      </c>
      <c r="AZ47" s="12">
        <v>1</v>
      </c>
      <c r="BA47" s="12">
        <v>1</v>
      </c>
      <c r="BB47" s="16">
        <v>1</v>
      </c>
      <c r="BC47" s="11">
        <v>1</v>
      </c>
      <c r="BD47" s="12">
        <v>1</v>
      </c>
      <c r="BE47" s="12">
        <v>1</v>
      </c>
      <c r="BF47" s="12">
        <v>1</v>
      </c>
      <c r="BG47" s="16">
        <v>1</v>
      </c>
      <c r="BH47" s="11">
        <v>1</v>
      </c>
      <c r="BI47" s="12">
        <v>1</v>
      </c>
      <c r="BJ47" s="12">
        <v>1</v>
      </c>
      <c r="BK47" s="12">
        <v>1</v>
      </c>
      <c r="BL47" s="16">
        <v>1</v>
      </c>
      <c r="BM47" s="11">
        <v>1</v>
      </c>
      <c r="BN47" s="12">
        <v>1</v>
      </c>
      <c r="BO47" s="12">
        <v>1</v>
      </c>
      <c r="BP47" s="12">
        <v>1</v>
      </c>
      <c r="BQ47" s="16">
        <v>1</v>
      </c>
      <c r="BR47" s="11">
        <v>1</v>
      </c>
      <c r="BS47" s="12">
        <v>1</v>
      </c>
      <c r="BT47" s="12">
        <v>1</v>
      </c>
      <c r="BU47" s="12">
        <v>1</v>
      </c>
      <c r="BV47" s="16">
        <v>1</v>
      </c>
    </row>
    <row r="48" spans="1:74" x14ac:dyDescent="0.25">
      <c r="A48" s="31" t="s">
        <v>160</v>
      </c>
      <c r="B48" s="27" t="s">
        <v>107</v>
      </c>
      <c r="C48" s="1" t="s">
        <v>146</v>
      </c>
      <c r="D48" s="2" t="s">
        <v>5</v>
      </c>
      <c r="E48" s="3" t="s">
        <v>3</v>
      </c>
      <c r="F48" s="3">
        <f t="shared" si="7"/>
        <v>0.42</v>
      </c>
      <c r="G48" s="3">
        <f t="shared" si="7"/>
        <v>0.96</v>
      </c>
      <c r="H48" s="3">
        <f t="shared" si="8"/>
        <v>1</v>
      </c>
      <c r="I48" s="16">
        <f t="shared" si="2"/>
        <v>0.42</v>
      </c>
      <c r="J48" s="11">
        <f t="shared" ref="J48:W48" si="33">($X48-$I48)/(2030-2015)+I48</f>
        <v>0.45599999999999996</v>
      </c>
      <c r="K48" s="12">
        <f t="shared" si="33"/>
        <v>0.49199999999999999</v>
      </c>
      <c r="L48" s="12">
        <f t="shared" si="33"/>
        <v>0.52800000000000002</v>
      </c>
      <c r="M48" s="12">
        <f t="shared" si="33"/>
        <v>0.56400000000000006</v>
      </c>
      <c r="N48" s="16">
        <f t="shared" si="33"/>
        <v>0.60000000000000009</v>
      </c>
      <c r="O48" s="11">
        <f t="shared" si="33"/>
        <v>0.63600000000000012</v>
      </c>
      <c r="P48" s="12">
        <f t="shared" si="33"/>
        <v>0.67200000000000015</v>
      </c>
      <c r="Q48" s="12">
        <f t="shared" si="33"/>
        <v>0.70800000000000018</v>
      </c>
      <c r="R48" s="12">
        <f t="shared" si="33"/>
        <v>0.74400000000000022</v>
      </c>
      <c r="S48" s="16">
        <f t="shared" si="33"/>
        <v>0.78000000000000025</v>
      </c>
      <c r="T48" s="11">
        <f t="shared" si="33"/>
        <v>0.81600000000000028</v>
      </c>
      <c r="U48" s="12">
        <f t="shared" si="33"/>
        <v>0.85200000000000031</v>
      </c>
      <c r="V48" s="12">
        <f t="shared" si="33"/>
        <v>0.88800000000000034</v>
      </c>
      <c r="W48" s="12">
        <f t="shared" si="33"/>
        <v>0.92400000000000038</v>
      </c>
      <c r="X48" s="16">
        <f t="shared" si="4"/>
        <v>0.96</v>
      </c>
      <c r="Y48" s="12">
        <f t="shared" si="5"/>
        <v>0.96199999999999997</v>
      </c>
      <c r="Z48" s="12">
        <f t="shared" ref="Z48:AQ48" si="34">($AR48-$X48)/(2050-2030)+Y48</f>
        <v>0.96399999999999997</v>
      </c>
      <c r="AA48" s="12">
        <f t="shared" si="34"/>
        <v>0.96599999999999997</v>
      </c>
      <c r="AB48" s="12">
        <f t="shared" si="34"/>
        <v>0.96799999999999997</v>
      </c>
      <c r="AC48" s="16">
        <f t="shared" si="34"/>
        <v>0.97</v>
      </c>
      <c r="AD48" s="11">
        <f t="shared" si="34"/>
        <v>0.97199999999999998</v>
      </c>
      <c r="AE48" s="12">
        <f t="shared" si="34"/>
        <v>0.97399999999999998</v>
      </c>
      <c r="AF48" s="12">
        <f t="shared" si="34"/>
        <v>0.97599999999999998</v>
      </c>
      <c r="AG48" s="12">
        <f t="shared" si="34"/>
        <v>0.97799999999999998</v>
      </c>
      <c r="AH48" s="16">
        <f t="shared" si="34"/>
        <v>0.98</v>
      </c>
      <c r="AI48" s="11">
        <f t="shared" si="34"/>
        <v>0.98199999999999998</v>
      </c>
      <c r="AJ48" s="12">
        <f t="shared" si="34"/>
        <v>0.98399999999999999</v>
      </c>
      <c r="AK48" s="12">
        <f t="shared" si="34"/>
        <v>0.98599999999999999</v>
      </c>
      <c r="AL48" s="12">
        <f t="shared" si="34"/>
        <v>0.98799999999999999</v>
      </c>
      <c r="AM48" s="16">
        <f t="shared" si="34"/>
        <v>0.99</v>
      </c>
      <c r="AN48" s="11">
        <f t="shared" si="34"/>
        <v>0.99199999999999999</v>
      </c>
      <c r="AO48" s="12">
        <f t="shared" si="34"/>
        <v>0.99399999999999999</v>
      </c>
      <c r="AP48" s="12">
        <f t="shared" si="34"/>
        <v>0.996</v>
      </c>
      <c r="AQ48" s="12">
        <f t="shared" si="34"/>
        <v>0.998</v>
      </c>
      <c r="AR48" s="16">
        <v>1</v>
      </c>
      <c r="AS48" s="11">
        <v>1</v>
      </c>
      <c r="AT48" s="12">
        <v>1</v>
      </c>
      <c r="AU48" s="12">
        <v>1</v>
      </c>
      <c r="AV48" s="12">
        <v>1</v>
      </c>
      <c r="AW48" s="16">
        <v>1</v>
      </c>
      <c r="AX48" s="11">
        <v>1</v>
      </c>
      <c r="AY48" s="12">
        <v>1</v>
      </c>
      <c r="AZ48" s="12">
        <v>1</v>
      </c>
      <c r="BA48" s="12">
        <v>1</v>
      </c>
      <c r="BB48" s="16">
        <v>1</v>
      </c>
      <c r="BC48" s="11">
        <v>1</v>
      </c>
      <c r="BD48" s="12">
        <v>1</v>
      </c>
      <c r="BE48" s="12">
        <v>1</v>
      </c>
      <c r="BF48" s="12">
        <v>1</v>
      </c>
      <c r="BG48" s="16">
        <v>1</v>
      </c>
      <c r="BH48" s="11">
        <v>1</v>
      </c>
      <c r="BI48" s="12">
        <v>1</v>
      </c>
      <c r="BJ48" s="12">
        <v>1</v>
      </c>
      <c r="BK48" s="12">
        <v>1</v>
      </c>
      <c r="BL48" s="16">
        <v>1</v>
      </c>
      <c r="BM48" s="11">
        <v>1</v>
      </c>
      <c r="BN48" s="12">
        <v>1</v>
      </c>
      <c r="BO48" s="12">
        <v>1</v>
      </c>
      <c r="BP48" s="12">
        <v>1</v>
      </c>
      <c r="BQ48" s="16">
        <v>1</v>
      </c>
      <c r="BR48" s="11">
        <v>1</v>
      </c>
      <c r="BS48" s="12">
        <v>1</v>
      </c>
      <c r="BT48" s="12">
        <v>1</v>
      </c>
      <c r="BU48" s="12">
        <v>1</v>
      </c>
      <c r="BV48" s="16">
        <v>1</v>
      </c>
    </row>
    <row r="49" spans="1:74" x14ac:dyDescent="0.25">
      <c r="A49" s="31" t="s">
        <v>160</v>
      </c>
      <c r="B49" s="27" t="s">
        <v>107</v>
      </c>
      <c r="C49" s="1" t="s">
        <v>146</v>
      </c>
      <c r="D49" s="2" t="s">
        <v>5</v>
      </c>
      <c r="E49" s="3" t="s">
        <v>4</v>
      </c>
      <c r="F49" s="3">
        <f t="shared" si="7"/>
        <v>0.42</v>
      </c>
      <c r="G49" s="3">
        <f t="shared" si="7"/>
        <v>0.96</v>
      </c>
      <c r="H49" s="3">
        <f t="shared" si="8"/>
        <v>1</v>
      </c>
      <c r="I49" s="16">
        <f t="shared" si="2"/>
        <v>0.42</v>
      </c>
      <c r="J49" s="11">
        <f t="shared" ref="J49:W49" si="35">($X49-$I49)/(2030-2015)+I49</f>
        <v>0.45599999999999996</v>
      </c>
      <c r="K49" s="12">
        <f t="shared" si="35"/>
        <v>0.49199999999999999</v>
      </c>
      <c r="L49" s="12">
        <f t="shared" si="35"/>
        <v>0.52800000000000002</v>
      </c>
      <c r="M49" s="12">
        <f t="shared" si="35"/>
        <v>0.56400000000000006</v>
      </c>
      <c r="N49" s="16">
        <f t="shared" si="35"/>
        <v>0.60000000000000009</v>
      </c>
      <c r="O49" s="11">
        <f t="shared" si="35"/>
        <v>0.63600000000000012</v>
      </c>
      <c r="P49" s="12">
        <f t="shared" si="35"/>
        <v>0.67200000000000015</v>
      </c>
      <c r="Q49" s="12">
        <f t="shared" si="35"/>
        <v>0.70800000000000018</v>
      </c>
      <c r="R49" s="12">
        <f t="shared" si="35"/>
        <v>0.74400000000000022</v>
      </c>
      <c r="S49" s="16">
        <f t="shared" si="35"/>
        <v>0.78000000000000025</v>
      </c>
      <c r="T49" s="11">
        <f t="shared" si="35"/>
        <v>0.81600000000000028</v>
      </c>
      <c r="U49" s="12">
        <f t="shared" si="35"/>
        <v>0.85200000000000031</v>
      </c>
      <c r="V49" s="12">
        <f t="shared" si="35"/>
        <v>0.88800000000000034</v>
      </c>
      <c r="W49" s="12">
        <f t="shared" si="35"/>
        <v>0.92400000000000038</v>
      </c>
      <c r="X49" s="16">
        <f t="shared" si="4"/>
        <v>0.96</v>
      </c>
      <c r="Y49" s="12">
        <f t="shared" si="5"/>
        <v>0.96199999999999997</v>
      </c>
      <c r="Z49" s="12">
        <f t="shared" ref="Z49:AQ49" si="36">($AR49-$X49)/(2050-2030)+Y49</f>
        <v>0.96399999999999997</v>
      </c>
      <c r="AA49" s="12">
        <f t="shared" si="36"/>
        <v>0.96599999999999997</v>
      </c>
      <c r="AB49" s="12">
        <f t="shared" si="36"/>
        <v>0.96799999999999997</v>
      </c>
      <c r="AC49" s="19">
        <f t="shared" si="36"/>
        <v>0.97</v>
      </c>
      <c r="AD49" s="11">
        <f t="shared" si="36"/>
        <v>0.97199999999999998</v>
      </c>
      <c r="AE49" s="12">
        <f t="shared" si="36"/>
        <v>0.97399999999999998</v>
      </c>
      <c r="AF49" s="12">
        <f t="shared" si="36"/>
        <v>0.97599999999999998</v>
      </c>
      <c r="AG49" s="12">
        <f t="shared" si="36"/>
        <v>0.97799999999999998</v>
      </c>
      <c r="AH49" s="19">
        <f t="shared" si="36"/>
        <v>0.98</v>
      </c>
      <c r="AI49" s="11">
        <f t="shared" si="36"/>
        <v>0.98199999999999998</v>
      </c>
      <c r="AJ49" s="12">
        <f t="shared" si="36"/>
        <v>0.98399999999999999</v>
      </c>
      <c r="AK49" s="12">
        <f t="shared" si="36"/>
        <v>0.98599999999999999</v>
      </c>
      <c r="AL49" s="12">
        <f t="shared" si="36"/>
        <v>0.98799999999999999</v>
      </c>
      <c r="AM49" s="19">
        <f t="shared" si="36"/>
        <v>0.99</v>
      </c>
      <c r="AN49" s="11">
        <f t="shared" si="36"/>
        <v>0.99199999999999999</v>
      </c>
      <c r="AO49" s="12">
        <f t="shared" si="36"/>
        <v>0.99399999999999999</v>
      </c>
      <c r="AP49" s="12">
        <f t="shared" si="36"/>
        <v>0.996</v>
      </c>
      <c r="AQ49" s="12">
        <f t="shared" si="36"/>
        <v>0.998</v>
      </c>
      <c r="AR49" s="16">
        <v>1</v>
      </c>
      <c r="AS49" s="11">
        <v>1</v>
      </c>
      <c r="AT49" s="12">
        <v>1</v>
      </c>
      <c r="AU49" s="12">
        <v>1</v>
      </c>
      <c r="AV49" s="12">
        <v>1</v>
      </c>
      <c r="AW49" s="19">
        <v>1</v>
      </c>
      <c r="AX49" s="11">
        <v>1</v>
      </c>
      <c r="AY49" s="12">
        <v>1</v>
      </c>
      <c r="AZ49" s="12">
        <v>1</v>
      </c>
      <c r="BA49" s="12">
        <v>1</v>
      </c>
      <c r="BB49" s="16">
        <v>1</v>
      </c>
      <c r="BC49" s="11">
        <v>1</v>
      </c>
      <c r="BD49" s="12">
        <v>1</v>
      </c>
      <c r="BE49" s="12">
        <v>1</v>
      </c>
      <c r="BF49" s="12">
        <v>1</v>
      </c>
      <c r="BG49" s="19">
        <v>1</v>
      </c>
      <c r="BH49" s="11">
        <v>1</v>
      </c>
      <c r="BI49" s="12">
        <v>1</v>
      </c>
      <c r="BJ49" s="12">
        <v>1</v>
      </c>
      <c r="BK49" s="12">
        <v>1</v>
      </c>
      <c r="BL49" s="16">
        <v>1</v>
      </c>
      <c r="BM49" s="11">
        <v>1</v>
      </c>
      <c r="BN49" s="12">
        <v>1</v>
      </c>
      <c r="BO49" s="12">
        <v>1</v>
      </c>
      <c r="BP49" s="12">
        <v>1</v>
      </c>
      <c r="BQ49" s="19">
        <v>1</v>
      </c>
      <c r="BR49" s="11">
        <v>1</v>
      </c>
      <c r="BS49" s="12">
        <v>1</v>
      </c>
      <c r="BT49" s="12">
        <v>1</v>
      </c>
      <c r="BU49" s="12">
        <v>1</v>
      </c>
      <c r="BV49" s="16">
        <v>1</v>
      </c>
    </row>
    <row r="50" spans="1:74" x14ac:dyDescent="0.25">
      <c r="A50" s="31" t="s">
        <v>160</v>
      </c>
      <c r="B50" s="28" t="s">
        <v>76</v>
      </c>
      <c r="C50" s="1" t="s">
        <v>145</v>
      </c>
      <c r="D50" s="2" t="s">
        <v>0</v>
      </c>
      <c r="E50" s="3" t="s">
        <v>1</v>
      </c>
      <c r="F50" s="3"/>
      <c r="G50" s="3"/>
      <c r="H50" s="3"/>
      <c r="I50" s="16">
        <v>1.0670731707317074</v>
      </c>
      <c r="J50" s="11">
        <v>1.0658536585365854</v>
      </c>
      <c r="K50" s="12">
        <v>1.0646341463414635</v>
      </c>
      <c r="L50" s="12">
        <v>1.0634146341463415</v>
      </c>
      <c r="M50" s="12">
        <v>1.0621951219512196</v>
      </c>
      <c r="N50" s="16">
        <v>1.0609756097560976</v>
      </c>
      <c r="O50" s="11">
        <v>1.0658536585365854</v>
      </c>
      <c r="P50" s="12">
        <v>1.0646341463414635</v>
      </c>
      <c r="Q50" s="12">
        <v>1.0634146341463415</v>
      </c>
      <c r="R50" s="12">
        <v>1.0621951219512196</v>
      </c>
      <c r="S50" s="16">
        <v>1.0609756097560976</v>
      </c>
      <c r="T50" s="11">
        <v>1.0304878048780488</v>
      </c>
      <c r="U50" s="12">
        <v>1</v>
      </c>
      <c r="V50" s="12">
        <v>0.96951219512195119</v>
      </c>
      <c r="W50" s="12">
        <v>0.93902439024390238</v>
      </c>
      <c r="X50" s="16">
        <v>0.90853658536585369</v>
      </c>
      <c r="Y50" s="11">
        <v>0.89634146341463417</v>
      </c>
      <c r="Z50" s="12">
        <v>0.88414634146341464</v>
      </c>
      <c r="AA50" s="12">
        <v>0.87195121951219512</v>
      </c>
      <c r="AB50" s="12">
        <v>0.8597560975609756</v>
      </c>
      <c r="AC50" s="16">
        <v>0.84756097560975607</v>
      </c>
      <c r="AD50" s="11">
        <v>0.85365853658536583</v>
      </c>
      <c r="AE50" s="12">
        <v>0.8597560975609756</v>
      </c>
      <c r="AF50" s="12">
        <v>0.86585365853658536</v>
      </c>
      <c r="AG50" s="12">
        <v>0.87195121951219512</v>
      </c>
      <c r="AH50" s="16">
        <v>0.87804878048780488</v>
      </c>
      <c r="AI50" s="11">
        <v>0.8902439024390244</v>
      </c>
      <c r="AJ50" s="12">
        <v>0.90243902439024393</v>
      </c>
      <c r="AK50" s="12">
        <v>0.91463414634146345</v>
      </c>
      <c r="AL50" s="12">
        <v>0.92682926829268297</v>
      </c>
      <c r="AM50" s="16">
        <v>0.93902439024390238</v>
      </c>
      <c r="AN50" s="11">
        <v>0.95121951219512191</v>
      </c>
      <c r="AO50" s="12">
        <v>0.96341463414634143</v>
      </c>
      <c r="AP50" s="12">
        <v>0.97560975609756095</v>
      </c>
      <c r="AQ50" s="12">
        <v>0.98780487804878048</v>
      </c>
      <c r="AR50" s="16">
        <v>1</v>
      </c>
      <c r="AS50" s="11">
        <v>1</v>
      </c>
      <c r="AT50" s="12">
        <v>1</v>
      </c>
      <c r="AU50" s="12">
        <v>1</v>
      </c>
      <c r="AV50" s="12">
        <v>1</v>
      </c>
      <c r="AW50" s="16">
        <v>1</v>
      </c>
      <c r="AX50" s="11">
        <v>1</v>
      </c>
      <c r="AY50" s="12">
        <v>1</v>
      </c>
      <c r="AZ50" s="12">
        <v>1</v>
      </c>
      <c r="BA50" s="12">
        <v>1</v>
      </c>
      <c r="BB50" s="16">
        <v>1</v>
      </c>
      <c r="BC50" s="11">
        <v>1</v>
      </c>
      <c r="BD50" s="12">
        <v>1</v>
      </c>
      <c r="BE50" s="12">
        <v>1</v>
      </c>
      <c r="BF50" s="12">
        <v>1</v>
      </c>
      <c r="BG50" s="16">
        <v>1</v>
      </c>
      <c r="BH50" s="11">
        <v>1</v>
      </c>
      <c r="BI50" s="12">
        <v>1</v>
      </c>
      <c r="BJ50" s="12">
        <v>1</v>
      </c>
      <c r="BK50" s="12">
        <v>1</v>
      </c>
      <c r="BL50" s="16">
        <v>1</v>
      </c>
      <c r="BM50" s="11">
        <v>1</v>
      </c>
      <c r="BN50" s="12">
        <v>1</v>
      </c>
      <c r="BO50" s="12">
        <v>1</v>
      </c>
      <c r="BP50" s="12">
        <v>1</v>
      </c>
      <c r="BQ50" s="16">
        <v>1</v>
      </c>
      <c r="BR50" s="11">
        <v>1</v>
      </c>
      <c r="BS50" s="12">
        <v>1</v>
      </c>
      <c r="BT50" s="12">
        <v>1</v>
      </c>
      <c r="BU50" s="12">
        <v>1</v>
      </c>
      <c r="BV50" s="16">
        <v>1</v>
      </c>
    </row>
    <row r="51" spans="1:74" x14ac:dyDescent="0.25">
      <c r="A51" s="31" t="s">
        <v>160</v>
      </c>
      <c r="B51" s="28" t="s">
        <v>76</v>
      </c>
      <c r="C51" s="1" t="s">
        <v>145</v>
      </c>
      <c r="D51" s="2" t="s">
        <v>0</v>
      </c>
      <c r="E51" s="3" t="s">
        <v>2</v>
      </c>
      <c r="F51" s="3"/>
      <c r="G51" s="3"/>
      <c r="H51" s="3"/>
      <c r="I51" s="16">
        <v>1.0670731707317074</v>
      </c>
      <c r="J51" s="11">
        <v>1.0658536585365854</v>
      </c>
      <c r="K51" s="12">
        <v>1.0646341463414635</v>
      </c>
      <c r="L51" s="12">
        <v>1.0634146341463415</v>
      </c>
      <c r="M51" s="12">
        <v>1.0621951219512196</v>
      </c>
      <c r="N51" s="16">
        <v>1.0609756097560976</v>
      </c>
      <c r="O51" s="11">
        <v>1.0658536585365854</v>
      </c>
      <c r="P51" s="12">
        <v>1.0646341463414635</v>
      </c>
      <c r="Q51" s="12">
        <v>1.0634146341463415</v>
      </c>
      <c r="R51" s="12">
        <v>1.0621951219512196</v>
      </c>
      <c r="S51" s="16">
        <v>1.0609756097560976</v>
      </c>
      <c r="T51" s="11">
        <v>1.0304878048780488</v>
      </c>
      <c r="U51" s="12">
        <v>1</v>
      </c>
      <c r="V51" s="12">
        <v>0.96951219512195119</v>
      </c>
      <c r="W51" s="12">
        <v>0.93902439024390238</v>
      </c>
      <c r="X51" s="16">
        <v>0.90853658536585369</v>
      </c>
      <c r="Y51" s="11">
        <v>0.89634146341463417</v>
      </c>
      <c r="Z51" s="12">
        <v>0.88414634146341464</v>
      </c>
      <c r="AA51" s="12">
        <v>0.87195121951219512</v>
      </c>
      <c r="AB51" s="12">
        <v>0.8597560975609756</v>
      </c>
      <c r="AC51" s="16">
        <v>0.84756097560975607</v>
      </c>
      <c r="AD51" s="11">
        <v>0.85365853658536583</v>
      </c>
      <c r="AE51" s="12">
        <v>0.8597560975609756</v>
      </c>
      <c r="AF51" s="12">
        <v>0.86585365853658536</v>
      </c>
      <c r="AG51" s="12">
        <v>0.87195121951219512</v>
      </c>
      <c r="AH51" s="16">
        <v>0.87804878048780488</v>
      </c>
      <c r="AI51" s="11">
        <v>0.8902439024390244</v>
      </c>
      <c r="AJ51" s="12">
        <v>0.90243902439024393</v>
      </c>
      <c r="AK51" s="12">
        <v>0.91463414634146345</v>
      </c>
      <c r="AL51" s="12">
        <v>0.92682926829268297</v>
      </c>
      <c r="AM51" s="16">
        <v>0.93902439024390238</v>
      </c>
      <c r="AN51" s="11">
        <v>0.95121951219512191</v>
      </c>
      <c r="AO51" s="12">
        <v>0.96341463414634143</v>
      </c>
      <c r="AP51" s="12">
        <v>0.97560975609756095</v>
      </c>
      <c r="AQ51" s="12">
        <v>0.98780487804878048</v>
      </c>
      <c r="AR51" s="16">
        <v>1</v>
      </c>
      <c r="AS51" s="11">
        <v>1</v>
      </c>
      <c r="AT51" s="12">
        <v>1</v>
      </c>
      <c r="AU51" s="12">
        <v>1</v>
      </c>
      <c r="AV51" s="12">
        <v>1</v>
      </c>
      <c r="AW51" s="16">
        <v>1</v>
      </c>
      <c r="AX51" s="11">
        <v>1</v>
      </c>
      <c r="AY51" s="12">
        <v>1</v>
      </c>
      <c r="AZ51" s="12">
        <v>1</v>
      </c>
      <c r="BA51" s="12">
        <v>1</v>
      </c>
      <c r="BB51" s="16">
        <v>1</v>
      </c>
      <c r="BC51" s="11">
        <v>1</v>
      </c>
      <c r="BD51" s="12">
        <v>1</v>
      </c>
      <c r="BE51" s="12">
        <v>1</v>
      </c>
      <c r="BF51" s="12">
        <v>1</v>
      </c>
      <c r="BG51" s="16">
        <v>1</v>
      </c>
      <c r="BH51" s="11">
        <v>1</v>
      </c>
      <c r="BI51" s="12">
        <v>1</v>
      </c>
      <c r="BJ51" s="12">
        <v>1</v>
      </c>
      <c r="BK51" s="12">
        <v>1</v>
      </c>
      <c r="BL51" s="16">
        <v>1</v>
      </c>
      <c r="BM51" s="11">
        <v>1</v>
      </c>
      <c r="BN51" s="12">
        <v>1</v>
      </c>
      <c r="BO51" s="12">
        <v>1</v>
      </c>
      <c r="BP51" s="12">
        <v>1</v>
      </c>
      <c r="BQ51" s="16">
        <v>1</v>
      </c>
      <c r="BR51" s="11">
        <v>1</v>
      </c>
      <c r="BS51" s="12">
        <v>1</v>
      </c>
      <c r="BT51" s="12">
        <v>1</v>
      </c>
      <c r="BU51" s="12">
        <v>1</v>
      </c>
      <c r="BV51" s="16">
        <v>1</v>
      </c>
    </row>
    <row r="52" spans="1:74" x14ac:dyDescent="0.25">
      <c r="A52" s="31" t="s">
        <v>160</v>
      </c>
      <c r="B52" s="28" t="s">
        <v>76</v>
      </c>
      <c r="C52" s="1" t="s">
        <v>145</v>
      </c>
      <c r="D52" s="2" t="s">
        <v>0</v>
      </c>
      <c r="E52" s="3" t="s">
        <v>3</v>
      </c>
      <c r="F52" s="3"/>
      <c r="G52" s="3"/>
      <c r="H52" s="3"/>
      <c r="I52" s="16">
        <v>1.0670731707317074</v>
      </c>
      <c r="J52" s="11">
        <v>1.0658536585365854</v>
      </c>
      <c r="K52" s="12">
        <v>1.0646341463414635</v>
      </c>
      <c r="L52" s="12">
        <v>1.0634146341463415</v>
      </c>
      <c r="M52" s="12">
        <v>1.0621951219512196</v>
      </c>
      <c r="N52" s="16">
        <v>1.0609756097560976</v>
      </c>
      <c r="O52" s="11">
        <v>1.0658536585365854</v>
      </c>
      <c r="P52" s="12">
        <v>1.0646341463414635</v>
      </c>
      <c r="Q52" s="12">
        <v>1.0634146341463415</v>
      </c>
      <c r="R52" s="12">
        <v>1.0621951219512196</v>
      </c>
      <c r="S52" s="16">
        <v>1.0609756097560976</v>
      </c>
      <c r="T52" s="11">
        <v>1.0304878048780488</v>
      </c>
      <c r="U52" s="12">
        <v>1</v>
      </c>
      <c r="V52" s="12">
        <v>0.96951219512195119</v>
      </c>
      <c r="W52" s="12">
        <v>0.93902439024390238</v>
      </c>
      <c r="X52" s="16">
        <v>0.90853658536585369</v>
      </c>
      <c r="Y52" s="11">
        <v>0.89634146341463417</v>
      </c>
      <c r="Z52" s="12">
        <v>0.88414634146341464</v>
      </c>
      <c r="AA52" s="12">
        <v>0.87195121951219512</v>
      </c>
      <c r="AB52" s="12">
        <v>0.8597560975609756</v>
      </c>
      <c r="AC52" s="16">
        <v>0.84756097560975607</v>
      </c>
      <c r="AD52" s="11">
        <v>0.85365853658536583</v>
      </c>
      <c r="AE52" s="12">
        <v>0.8597560975609756</v>
      </c>
      <c r="AF52" s="12">
        <v>0.86585365853658536</v>
      </c>
      <c r="AG52" s="12">
        <v>0.87195121951219512</v>
      </c>
      <c r="AH52" s="16">
        <v>0.87804878048780488</v>
      </c>
      <c r="AI52" s="11">
        <v>0.8902439024390244</v>
      </c>
      <c r="AJ52" s="12">
        <v>0.90243902439024393</v>
      </c>
      <c r="AK52" s="12">
        <v>0.91463414634146345</v>
      </c>
      <c r="AL52" s="12">
        <v>0.92682926829268297</v>
      </c>
      <c r="AM52" s="16">
        <v>0.93902439024390238</v>
      </c>
      <c r="AN52" s="11">
        <v>0.95121951219512191</v>
      </c>
      <c r="AO52" s="12">
        <v>0.96341463414634143</v>
      </c>
      <c r="AP52" s="12">
        <v>0.97560975609756095</v>
      </c>
      <c r="AQ52" s="12">
        <v>0.98780487804878048</v>
      </c>
      <c r="AR52" s="16">
        <v>1</v>
      </c>
      <c r="AS52" s="11">
        <v>1</v>
      </c>
      <c r="AT52" s="12">
        <v>1</v>
      </c>
      <c r="AU52" s="12">
        <v>1</v>
      </c>
      <c r="AV52" s="12">
        <v>1</v>
      </c>
      <c r="AW52" s="16">
        <v>1</v>
      </c>
      <c r="AX52" s="11">
        <v>1</v>
      </c>
      <c r="AY52" s="12">
        <v>1</v>
      </c>
      <c r="AZ52" s="12">
        <v>1</v>
      </c>
      <c r="BA52" s="12">
        <v>1</v>
      </c>
      <c r="BB52" s="16">
        <v>1</v>
      </c>
      <c r="BC52" s="11">
        <v>1</v>
      </c>
      <c r="BD52" s="12">
        <v>1</v>
      </c>
      <c r="BE52" s="12">
        <v>1</v>
      </c>
      <c r="BF52" s="12">
        <v>1</v>
      </c>
      <c r="BG52" s="16">
        <v>1</v>
      </c>
      <c r="BH52" s="11">
        <v>1</v>
      </c>
      <c r="BI52" s="12">
        <v>1</v>
      </c>
      <c r="BJ52" s="12">
        <v>1</v>
      </c>
      <c r="BK52" s="12">
        <v>1</v>
      </c>
      <c r="BL52" s="16">
        <v>1</v>
      </c>
      <c r="BM52" s="11">
        <v>1</v>
      </c>
      <c r="BN52" s="12">
        <v>1</v>
      </c>
      <c r="BO52" s="12">
        <v>1</v>
      </c>
      <c r="BP52" s="12">
        <v>1</v>
      </c>
      <c r="BQ52" s="16">
        <v>1</v>
      </c>
      <c r="BR52" s="11">
        <v>1</v>
      </c>
      <c r="BS52" s="12">
        <v>1</v>
      </c>
      <c r="BT52" s="12">
        <v>1</v>
      </c>
      <c r="BU52" s="12">
        <v>1</v>
      </c>
      <c r="BV52" s="16">
        <v>1</v>
      </c>
    </row>
    <row r="53" spans="1:74" x14ac:dyDescent="0.25">
      <c r="A53" s="31" t="s">
        <v>160</v>
      </c>
      <c r="B53" s="28" t="s">
        <v>76</v>
      </c>
      <c r="C53" s="1" t="s">
        <v>145</v>
      </c>
      <c r="D53" s="2" t="s">
        <v>0</v>
      </c>
      <c r="E53" s="3" t="s">
        <v>4</v>
      </c>
      <c r="F53" s="3"/>
      <c r="G53" s="3"/>
      <c r="H53" s="3"/>
      <c r="I53" s="16">
        <v>1.0670731707317074</v>
      </c>
      <c r="J53" s="11">
        <v>1.0658536585365854</v>
      </c>
      <c r="K53" s="12">
        <v>1.0646341463414635</v>
      </c>
      <c r="L53" s="12">
        <v>1.0634146341463415</v>
      </c>
      <c r="M53" s="12">
        <v>1.0621951219512196</v>
      </c>
      <c r="N53" s="16">
        <v>1.0609756097560976</v>
      </c>
      <c r="O53" s="11">
        <v>1.0658536585365854</v>
      </c>
      <c r="P53" s="12">
        <v>1.0646341463414635</v>
      </c>
      <c r="Q53" s="12">
        <v>1.0634146341463415</v>
      </c>
      <c r="R53" s="12">
        <v>1.0621951219512196</v>
      </c>
      <c r="S53" s="16">
        <v>1.0609756097560976</v>
      </c>
      <c r="T53" s="11">
        <v>1.0304878048780488</v>
      </c>
      <c r="U53" s="12">
        <v>1</v>
      </c>
      <c r="V53" s="12">
        <v>0.96951219512195119</v>
      </c>
      <c r="W53" s="12">
        <v>0.93902439024390238</v>
      </c>
      <c r="X53" s="16">
        <v>0.90853658536585369</v>
      </c>
      <c r="Y53" s="11">
        <v>0.89634146341463417</v>
      </c>
      <c r="Z53" s="12">
        <v>0.88414634146341464</v>
      </c>
      <c r="AA53" s="12">
        <v>0.87195121951219512</v>
      </c>
      <c r="AB53" s="12">
        <v>0.8597560975609756</v>
      </c>
      <c r="AC53" s="16">
        <v>0.84756097560975607</v>
      </c>
      <c r="AD53" s="11">
        <v>0.85365853658536583</v>
      </c>
      <c r="AE53" s="12">
        <v>0.8597560975609756</v>
      </c>
      <c r="AF53" s="12">
        <v>0.86585365853658536</v>
      </c>
      <c r="AG53" s="12">
        <v>0.87195121951219512</v>
      </c>
      <c r="AH53" s="16">
        <v>0.87804878048780488</v>
      </c>
      <c r="AI53" s="11">
        <v>0.8902439024390244</v>
      </c>
      <c r="AJ53" s="12">
        <v>0.90243902439024393</v>
      </c>
      <c r="AK53" s="12">
        <v>0.91463414634146345</v>
      </c>
      <c r="AL53" s="12">
        <v>0.92682926829268297</v>
      </c>
      <c r="AM53" s="16">
        <v>0.93902439024390238</v>
      </c>
      <c r="AN53" s="11">
        <v>0.95121951219512191</v>
      </c>
      <c r="AO53" s="12">
        <v>0.96341463414634143</v>
      </c>
      <c r="AP53" s="12">
        <v>0.97560975609756095</v>
      </c>
      <c r="AQ53" s="12">
        <v>0.98780487804878048</v>
      </c>
      <c r="AR53" s="16">
        <v>1</v>
      </c>
      <c r="AS53" s="11">
        <v>1</v>
      </c>
      <c r="AT53" s="12">
        <v>1</v>
      </c>
      <c r="AU53" s="12">
        <v>1</v>
      </c>
      <c r="AV53" s="12">
        <v>1</v>
      </c>
      <c r="AW53" s="16">
        <v>1</v>
      </c>
      <c r="AX53" s="11">
        <v>1</v>
      </c>
      <c r="AY53" s="12">
        <v>1</v>
      </c>
      <c r="AZ53" s="12">
        <v>1</v>
      </c>
      <c r="BA53" s="12">
        <v>1</v>
      </c>
      <c r="BB53" s="16">
        <v>1</v>
      </c>
      <c r="BC53" s="11">
        <v>1</v>
      </c>
      <c r="BD53" s="12">
        <v>1</v>
      </c>
      <c r="BE53" s="12">
        <v>1</v>
      </c>
      <c r="BF53" s="12">
        <v>1</v>
      </c>
      <c r="BG53" s="16">
        <v>1</v>
      </c>
      <c r="BH53" s="11">
        <v>1</v>
      </c>
      <c r="BI53" s="12">
        <v>1</v>
      </c>
      <c r="BJ53" s="12">
        <v>1</v>
      </c>
      <c r="BK53" s="12">
        <v>1</v>
      </c>
      <c r="BL53" s="16">
        <v>1</v>
      </c>
      <c r="BM53" s="11">
        <v>1</v>
      </c>
      <c r="BN53" s="12">
        <v>1</v>
      </c>
      <c r="BO53" s="12">
        <v>1</v>
      </c>
      <c r="BP53" s="12">
        <v>1</v>
      </c>
      <c r="BQ53" s="16">
        <v>1</v>
      </c>
      <c r="BR53" s="11">
        <v>1</v>
      </c>
      <c r="BS53" s="12">
        <v>1</v>
      </c>
      <c r="BT53" s="12">
        <v>1</v>
      </c>
      <c r="BU53" s="12">
        <v>1</v>
      </c>
      <c r="BV53" s="16">
        <v>1</v>
      </c>
    </row>
    <row r="54" spans="1:74" x14ac:dyDescent="0.25">
      <c r="A54" s="31" t="s">
        <v>160</v>
      </c>
      <c r="B54" s="28" t="s">
        <v>76</v>
      </c>
      <c r="C54" s="1" t="s">
        <v>145</v>
      </c>
      <c r="D54" s="2" t="s">
        <v>5</v>
      </c>
      <c r="E54" s="3" t="s">
        <v>1</v>
      </c>
      <c r="F54" s="3"/>
      <c r="G54" s="3"/>
      <c r="H54" s="3"/>
      <c r="I54" s="16">
        <v>1.0670731707317074</v>
      </c>
      <c r="J54" s="11">
        <v>1.0658536585365854</v>
      </c>
      <c r="K54" s="12">
        <v>1.0646341463414635</v>
      </c>
      <c r="L54" s="12">
        <v>1.0634146341463415</v>
      </c>
      <c r="M54" s="12">
        <v>1.0621951219512196</v>
      </c>
      <c r="N54" s="16">
        <v>1.0609756097560976</v>
      </c>
      <c r="O54" s="11">
        <v>1.0658536585365854</v>
      </c>
      <c r="P54" s="12">
        <v>1.0646341463414635</v>
      </c>
      <c r="Q54" s="12">
        <v>1.0634146341463415</v>
      </c>
      <c r="R54" s="12">
        <v>1.0621951219512196</v>
      </c>
      <c r="S54" s="16">
        <v>1.0609756097560976</v>
      </c>
      <c r="T54" s="11">
        <v>1.0304878048780488</v>
      </c>
      <c r="U54" s="12">
        <v>1</v>
      </c>
      <c r="V54" s="12">
        <v>0.96951219512195119</v>
      </c>
      <c r="W54" s="12">
        <v>0.93902439024390238</v>
      </c>
      <c r="X54" s="16">
        <v>0.90853658536585369</v>
      </c>
      <c r="Y54" s="11">
        <v>0.89634146341463417</v>
      </c>
      <c r="Z54" s="12">
        <v>0.88414634146341464</v>
      </c>
      <c r="AA54" s="12">
        <v>0.87195121951219512</v>
      </c>
      <c r="AB54" s="12">
        <v>0.8597560975609756</v>
      </c>
      <c r="AC54" s="16">
        <v>0.84756097560975607</v>
      </c>
      <c r="AD54" s="11">
        <v>0.85365853658536583</v>
      </c>
      <c r="AE54" s="12">
        <v>0.8597560975609756</v>
      </c>
      <c r="AF54" s="12">
        <v>0.86585365853658536</v>
      </c>
      <c r="AG54" s="12">
        <v>0.87195121951219512</v>
      </c>
      <c r="AH54" s="16">
        <v>0.87804878048780488</v>
      </c>
      <c r="AI54" s="11">
        <v>0.8902439024390244</v>
      </c>
      <c r="AJ54" s="12">
        <v>0.90243902439024393</v>
      </c>
      <c r="AK54" s="12">
        <v>0.91463414634146345</v>
      </c>
      <c r="AL54" s="12">
        <v>0.92682926829268297</v>
      </c>
      <c r="AM54" s="16">
        <v>0.93902439024390238</v>
      </c>
      <c r="AN54" s="11">
        <v>0.95121951219512191</v>
      </c>
      <c r="AO54" s="12">
        <v>0.96341463414634143</v>
      </c>
      <c r="AP54" s="12">
        <v>0.97560975609756095</v>
      </c>
      <c r="AQ54" s="12">
        <v>0.98780487804878048</v>
      </c>
      <c r="AR54" s="16">
        <v>1</v>
      </c>
      <c r="AS54" s="11">
        <v>1</v>
      </c>
      <c r="AT54" s="12">
        <v>1</v>
      </c>
      <c r="AU54" s="12">
        <v>1</v>
      </c>
      <c r="AV54" s="12">
        <v>1</v>
      </c>
      <c r="AW54" s="16">
        <v>1</v>
      </c>
      <c r="AX54" s="11">
        <v>1</v>
      </c>
      <c r="AY54" s="12">
        <v>1</v>
      </c>
      <c r="AZ54" s="12">
        <v>1</v>
      </c>
      <c r="BA54" s="12">
        <v>1</v>
      </c>
      <c r="BB54" s="16">
        <v>1</v>
      </c>
      <c r="BC54" s="11">
        <v>1</v>
      </c>
      <c r="BD54" s="12">
        <v>1</v>
      </c>
      <c r="BE54" s="12">
        <v>1</v>
      </c>
      <c r="BF54" s="12">
        <v>1</v>
      </c>
      <c r="BG54" s="16">
        <v>1</v>
      </c>
      <c r="BH54" s="11">
        <v>1</v>
      </c>
      <c r="BI54" s="12">
        <v>1</v>
      </c>
      <c r="BJ54" s="12">
        <v>1</v>
      </c>
      <c r="BK54" s="12">
        <v>1</v>
      </c>
      <c r="BL54" s="16">
        <v>1</v>
      </c>
      <c r="BM54" s="11">
        <v>1</v>
      </c>
      <c r="BN54" s="12">
        <v>1</v>
      </c>
      <c r="BO54" s="12">
        <v>1</v>
      </c>
      <c r="BP54" s="12">
        <v>1</v>
      </c>
      <c r="BQ54" s="16">
        <v>1</v>
      </c>
      <c r="BR54" s="11">
        <v>1</v>
      </c>
      <c r="BS54" s="12">
        <v>1</v>
      </c>
      <c r="BT54" s="12">
        <v>1</v>
      </c>
      <c r="BU54" s="12">
        <v>1</v>
      </c>
      <c r="BV54" s="16">
        <v>1</v>
      </c>
    </row>
    <row r="55" spans="1:74" x14ac:dyDescent="0.25">
      <c r="A55" s="31" t="s">
        <v>160</v>
      </c>
      <c r="B55" s="28" t="s">
        <v>76</v>
      </c>
      <c r="C55" s="1" t="s">
        <v>145</v>
      </c>
      <c r="D55" s="2" t="s">
        <v>5</v>
      </c>
      <c r="E55" s="3" t="s">
        <v>2</v>
      </c>
      <c r="F55" s="3"/>
      <c r="G55" s="3"/>
      <c r="H55" s="3"/>
      <c r="I55" s="16">
        <v>1.0670731707317074</v>
      </c>
      <c r="J55" s="11">
        <v>1.0658536585365854</v>
      </c>
      <c r="K55" s="12">
        <v>1.0646341463414635</v>
      </c>
      <c r="L55" s="12">
        <v>1.0634146341463415</v>
      </c>
      <c r="M55" s="12">
        <v>1.0621951219512196</v>
      </c>
      <c r="N55" s="16">
        <v>1.0609756097560976</v>
      </c>
      <c r="O55" s="11">
        <v>1.0658536585365854</v>
      </c>
      <c r="P55" s="12">
        <v>1.0646341463414635</v>
      </c>
      <c r="Q55" s="12">
        <v>1.0634146341463415</v>
      </c>
      <c r="R55" s="12">
        <v>1.0621951219512196</v>
      </c>
      <c r="S55" s="16">
        <v>1.0609756097560976</v>
      </c>
      <c r="T55" s="11">
        <v>1.0304878048780488</v>
      </c>
      <c r="U55" s="12">
        <v>1</v>
      </c>
      <c r="V55" s="12">
        <v>0.96951219512195119</v>
      </c>
      <c r="W55" s="12">
        <v>0.93902439024390238</v>
      </c>
      <c r="X55" s="16">
        <v>0.90853658536585369</v>
      </c>
      <c r="Y55" s="11">
        <v>0.89634146341463417</v>
      </c>
      <c r="Z55" s="12">
        <v>0.88414634146341464</v>
      </c>
      <c r="AA55" s="12">
        <v>0.87195121951219512</v>
      </c>
      <c r="AB55" s="12">
        <v>0.8597560975609756</v>
      </c>
      <c r="AC55" s="16">
        <v>0.84756097560975607</v>
      </c>
      <c r="AD55" s="11">
        <v>0.85365853658536583</v>
      </c>
      <c r="AE55" s="12">
        <v>0.8597560975609756</v>
      </c>
      <c r="AF55" s="12">
        <v>0.86585365853658536</v>
      </c>
      <c r="AG55" s="12">
        <v>0.87195121951219512</v>
      </c>
      <c r="AH55" s="16">
        <v>0.87804878048780488</v>
      </c>
      <c r="AI55" s="11">
        <v>0.8902439024390244</v>
      </c>
      <c r="AJ55" s="12">
        <v>0.90243902439024393</v>
      </c>
      <c r="AK55" s="12">
        <v>0.91463414634146345</v>
      </c>
      <c r="AL55" s="12">
        <v>0.92682926829268297</v>
      </c>
      <c r="AM55" s="16">
        <v>0.93902439024390238</v>
      </c>
      <c r="AN55" s="11">
        <v>0.95121951219512191</v>
      </c>
      <c r="AO55" s="12">
        <v>0.96341463414634143</v>
      </c>
      <c r="AP55" s="12">
        <v>0.97560975609756095</v>
      </c>
      <c r="AQ55" s="12">
        <v>0.98780487804878048</v>
      </c>
      <c r="AR55" s="16">
        <v>1</v>
      </c>
      <c r="AS55" s="11">
        <v>1</v>
      </c>
      <c r="AT55" s="12">
        <v>1</v>
      </c>
      <c r="AU55" s="12">
        <v>1</v>
      </c>
      <c r="AV55" s="12">
        <v>1</v>
      </c>
      <c r="AW55" s="16">
        <v>1</v>
      </c>
      <c r="AX55" s="11">
        <v>1</v>
      </c>
      <c r="AY55" s="12">
        <v>1</v>
      </c>
      <c r="AZ55" s="12">
        <v>1</v>
      </c>
      <c r="BA55" s="12">
        <v>1</v>
      </c>
      <c r="BB55" s="16">
        <v>1</v>
      </c>
      <c r="BC55" s="11">
        <v>1</v>
      </c>
      <c r="BD55" s="12">
        <v>1</v>
      </c>
      <c r="BE55" s="12">
        <v>1</v>
      </c>
      <c r="BF55" s="12">
        <v>1</v>
      </c>
      <c r="BG55" s="16">
        <v>1</v>
      </c>
      <c r="BH55" s="11">
        <v>1</v>
      </c>
      <c r="BI55" s="12">
        <v>1</v>
      </c>
      <c r="BJ55" s="12">
        <v>1</v>
      </c>
      <c r="BK55" s="12">
        <v>1</v>
      </c>
      <c r="BL55" s="16">
        <v>1</v>
      </c>
      <c r="BM55" s="11">
        <v>1</v>
      </c>
      <c r="BN55" s="12">
        <v>1</v>
      </c>
      <c r="BO55" s="12">
        <v>1</v>
      </c>
      <c r="BP55" s="12">
        <v>1</v>
      </c>
      <c r="BQ55" s="16">
        <v>1</v>
      </c>
      <c r="BR55" s="11">
        <v>1</v>
      </c>
      <c r="BS55" s="12">
        <v>1</v>
      </c>
      <c r="BT55" s="12">
        <v>1</v>
      </c>
      <c r="BU55" s="12">
        <v>1</v>
      </c>
      <c r="BV55" s="16">
        <v>1</v>
      </c>
    </row>
    <row r="56" spans="1:74" x14ac:dyDescent="0.25">
      <c r="A56" s="31" t="s">
        <v>160</v>
      </c>
      <c r="B56" s="28" t="s">
        <v>76</v>
      </c>
      <c r="C56" s="1" t="s">
        <v>145</v>
      </c>
      <c r="D56" s="2" t="s">
        <v>5</v>
      </c>
      <c r="E56" s="3" t="s">
        <v>3</v>
      </c>
      <c r="F56" s="3"/>
      <c r="G56" s="3"/>
      <c r="H56" s="3"/>
      <c r="I56" s="16">
        <v>1.0670731707317074</v>
      </c>
      <c r="J56" s="11">
        <v>1.0658536585365854</v>
      </c>
      <c r="K56" s="12">
        <v>1.0646341463414635</v>
      </c>
      <c r="L56" s="12">
        <v>1.0634146341463415</v>
      </c>
      <c r="M56" s="12">
        <v>1.0621951219512196</v>
      </c>
      <c r="N56" s="16">
        <v>1.0609756097560976</v>
      </c>
      <c r="O56" s="11">
        <v>1.0658536585365854</v>
      </c>
      <c r="P56" s="12">
        <v>1.0646341463414635</v>
      </c>
      <c r="Q56" s="12">
        <v>1.0634146341463415</v>
      </c>
      <c r="R56" s="12">
        <v>1.0621951219512196</v>
      </c>
      <c r="S56" s="16">
        <v>1.0609756097560976</v>
      </c>
      <c r="T56" s="11">
        <v>1.0304878048780488</v>
      </c>
      <c r="U56" s="12">
        <v>1</v>
      </c>
      <c r="V56" s="12">
        <v>0.96951219512195119</v>
      </c>
      <c r="W56" s="12">
        <v>0.93902439024390238</v>
      </c>
      <c r="X56" s="16">
        <v>0.90853658536585369</v>
      </c>
      <c r="Y56" s="11">
        <v>0.89634146341463417</v>
      </c>
      <c r="Z56" s="12">
        <v>0.88414634146341464</v>
      </c>
      <c r="AA56" s="12">
        <v>0.87195121951219512</v>
      </c>
      <c r="AB56" s="12">
        <v>0.8597560975609756</v>
      </c>
      <c r="AC56" s="16">
        <v>0.84756097560975607</v>
      </c>
      <c r="AD56" s="11">
        <v>0.85365853658536583</v>
      </c>
      <c r="AE56" s="12">
        <v>0.8597560975609756</v>
      </c>
      <c r="AF56" s="12">
        <v>0.86585365853658536</v>
      </c>
      <c r="AG56" s="12">
        <v>0.87195121951219512</v>
      </c>
      <c r="AH56" s="16">
        <v>0.87804878048780488</v>
      </c>
      <c r="AI56" s="11">
        <v>0.8902439024390244</v>
      </c>
      <c r="AJ56" s="12">
        <v>0.90243902439024393</v>
      </c>
      <c r="AK56" s="12">
        <v>0.91463414634146345</v>
      </c>
      <c r="AL56" s="12">
        <v>0.92682926829268297</v>
      </c>
      <c r="AM56" s="16">
        <v>0.93902439024390238</v>
      </c>
      <c r="AN56" s="11">
        <v>0.95121951219512191</v>
      </c>
      <c r="AO56" s="12">
        <v>0.96341463414634143</v>
      </c>
      <c r="AP56" s="12">
        <v>0.97560975609756095</v>
      </c>
      <c r="AQ56" s="12">
        <v>0.98780487804878048</v>
      </c>
      <c r="AR56" s="16">
        <v>1</v>
      </c>
      <c r="AS56" s="11">
        <v>1</v>
      </c>
      <c r="AT56" s="12">
        <v>1</v>
      </c>
      <c r="AU56" s="12">
        <v>1</v>
      </c>
      <c r="AV56" s="12">
        <v>1</v>
      </c>
      <c r="AW56" s="16">
        <v>1</v>
      </c>
      <c r="AX56" s="11">
        <v>1</v>
      </c>
      <c r="AY56" s="12">
        <v>1</v>
      </c>
      <c r="AZ56" s="12">
        <v>1</v>
      </c>
      <c r="BA56" s="12">
        <v>1</v>
      </c>
      <c r="BB56" s="16">
        <v>1</v>
      </c>
      <c r="BC56" s="11">
        <v>1</v>
      </c>
      <c r="BD56" s="12">
        <v>1</v>
      </c>
      <c r="BE56" s="12">
        <v>1</v>
      </c>
      <c r="BF56" s="12">
        <v>1</v>
      </c>
      <c r="BG56" s="16">
        <v>1</v>
      </c>
      <c r="BH56" s="11">
        <v>1</v>
      </c>
      <c r="BI56" s="12">
        <v>1</v>
      </c>
      <c r="BJ56" s="12">
        <v>1</v>
      </c>
      <c r="BK56" s="12">
        <v>1</v>
      </c>
      <c r="BL56" s="16">
        <v>1</v>
      </c>
      <c r="BM56" s="11">
        <v>1</v>
      </c>
      <c r="BN56" s="12">
        <v>1</v>
      </c>
      <c r="BO56" s="12">
        <v>1</v>
      </c>
      <c r="BP56" s="12">
        <v>1</v>
      </c>
      <c r="BQ56" s="16">
        <v>1</v>
      </c>
      <c r="BR56" s="11">
        <v>1</v>
      </c>
      <c r="BS56" s="12">
        <v>1</v>
      </c>
      <c r="BT56" s="12">
        <v>1</v>
      </c>
      <c r="BU56" s="12">
        <v>1</v>
      </c>
      <c r="BV56" s="16">
        <v>1</v>
      </c>
    </row>
    <row r="57" spans="1:74" x14ac:dyDescent="0.25">
      <c r="A57" s="31" t="s">
        <v>160</v>
      </c>
      <c r="B57" s="28" t="s">
        <v>76</v>
      </c>
      <c r="C57" s="1" t="s">
        <v>145</v>
      </c>
      <c r="D57" s="2" t="s">
        <v>5</v>
      </c>
      <c r="E57" s="3" t="s">
        <v>4</v>
      </c>
      <c r="F57" s="3"/>
      <c r="G57" s="3"/>
      <c r="H57" s="3"/>
      <c r="I57" s="16">
        <v>1.0670731707317074</v>
      </c>
      <c r="J57" s="11">
        <v>1.0658536585365854</v>
      </c>
      <c r="K57" s="12">
        <v>1.0646341463414635</v>
      </c>
      <c r="L57" s="12">
        <v>1.0634146341463415</v>
      </c>
      <c r="M57" s="12">
        <v>1.0621951219512196</v>
      </c>
      <c r="N57" s="16">
        <v>1.0609756097560976</v>
      </c>
      <c r="O57" s="11">
        <v>1.0658536585365854</v>
      </c>
      <c r="P57" s="12">
        <v>1.0646341463414635</v>
      </c>
      <c r="Q57" s="12">
        <v>1.0634146341463415</v>
      </c>
      <c r="R57" s="12">
        <v>1.0621951219512196</v>
      </c>
      <c r="S57" s="16">
        <v>1.0609756097560976</v>
      </c>
      <c r="T57" s="11">
        <v>1.0304878048780488</v>
      </c>
      <c r="U57" s="12">
        <v>1</v>
      </c>
      <c r="V57" s="12">
        <v>0.96951219512195119</v>
      </c>
      <c r="W57" s="12">
        <v>0.93902439024390238</v>
      </c>
      <c r="X57" s="16">
        <v>0.90853658536585369</v>
      </c>
      <c r="Y57" s="11">
        <v>0.89634146341463417</v>
      </c>
      <c r="Z57" s="12">
        <v>0.88414634146341464</v>
      </c>
      <c r="AA57" s="12">
        <v>0.87195121951219512</v>
      </c>
      <c r="AB57" s="12">
        <v>0.8597560975609756</v>
      </c>
      <c r="AC57" s="16">
        <v>0.84756097560975607</v>
      </c>
      <c r="AD57" s="11">
        <v>0.85365853658536583</v>
      </c>
      <c r="AE57" s="12">
        <v>0.8597560975609756</v>
      </c>
      <c r="AF57" s="12">
        <v>0.86585365853658536</v>
      </c>
      <c r="AG57" s="12">
        <v>0.87195121951219512</v>
      </c>
      <c r="AH57" s="16">
        <v>0.87804878048780488</v>
      </c>
      <c r="AI57" s="11">
        <v>0.8902439024390244</v>
      </c>
      <c r="AJ57" s="12">
        <v>0.90243902439024393</v>
      </c>
      <c r="AK57" s="12">
        <v>0.91463414634146345</v>
      </c>
      <c r="AL57" s="12">
        <v>0.92682926829268297</v>
      </c>
      <c r="AM57" s="16">
        <v>0.93902439024390238</v>
      </c>
      <c r="AN57" s="11">
        <v>0.95121951219512191</v>
      </c>
      <c r="AO57" s="12">
        <v>0.96341463414634143</v>
      </c>
      <c r="AP57" s="12">
        <v>0.97560975609756095</v>
      </c>
      <c r="AQ57" s="12">
        <v>0.98780487804878048</v>
      </c>
      <c r="AR57" s="16">
        <v>1</v>
      </c>
      <c r="AS57" s="11">
        <v>1</v>
      </c>
      <c r="AT57" s="12">
        <v>1</v>
      </c>
      <c r="AU57" s="12">
        <v>1</v>
      </c>
      <c r="AV57" s="12">
        <v>1</v>
      </c>
      <c r="AW57" s="16">
        <v>1</v>
      </c>
      <c r="AX57" s="11">
        <v>1</v>
      </c>
      <c r="AY57" s="12">
        <v>1</v>
      </c>
      <c r="AZ57" s="12">
        <v>1</v>
      </c>
      <c r="BA57" s="12">
        <v>1</v>
      </c>
      <c r="BB57" s="16">
        <v>1</v>
      </c>
      <c r="BC57" s="11">
        <v>1</v>
      </c>
      <c r="BD57" s="12">
        <v>1</v>
      </c>
      <c r="BE57" s="12">
        <v>1</v>
      </c>
      <c r="BF57" s="12">
        <v>1</v>
      </c>
      <c r="BG57" s="16">
        <v>1</v>
      </c>
      <c r="BH57" s="11">
        <v>1</v>
      </c>
      <c r="BI57" s="12">
        <v>1</v>
      </c>
      <c r="BJ57" s="12">
        <v>1</v>
      </c>
      <c r="BK57" s="12">
        <v>1</v>
      </c>
      <c r="BL57" s="16">
        <v>1</v>
      </c>
      <c r="BM57" s="11">
        <v>1</v>
      </c>
      <c r="BN57" s="12">
        <v>1</v>
      </c>
      <c r="BO57" s="12">
        <v>1</v>
      </c>
      <c r="BP57" s="12">
        <v>1</v>
      </c>
      <c r="BQ57" s="16">
        <v>1</v>
      </c>
      <c r="BR57" s="11">
        <v>1</v>
      </c>
      <c r="BS57" s="12">
        <v>1</v>
      </c>
      <c r="BT57" s="12">
        <v>1</v>
      </c>
      <c r="BU57" s="12">
        <v>1</v>
      </c>
      <c r="BV57" s="16">
        <v>1</v>
      </c>
    </row>
    <row r="58" spans="1:74" x14ac:dyDescent="0.25">
      <c r="A58" s="31" t="s">
        <v>160</v>
      </c>
      <c r="B58" s="28" t="s">
        <v>76</v>
      </c>
      <c r="C58" s="1" t="s">
        <v>146</v>
      </c>
      <c r="D58" s="2" t="s">
        <v>0</v>
      </c>
      <c r="E58" s="3" t="s">
        <v>1</v>
      </c>
      <c r="F58" s="3"/>
      <c r="G58" s="3"/>
      <c r="H58" s="3"/>
      <c r="I58" s="16">
        <v>1.0670731707317074</v>
      </c>
      <c r="J58" s="11">
        <v>1.0658536585365854</v>
      </c>
      <c r="K58" s="12">
        <v>1.0646341463414635</v>
      </c>
      <c r="L58" s="12">
        <v>1.0634146341463415</v>
      </c>
      <c r="M58" s="12">
        <v>1.0621951219512196</v>
      </c>
      <c r="N58" s="16">
        <v>1.0609756097560976</v>
      </c>
      <c r="O58" s="11">
        <v>1.0658536585365854</v>
      </c>
      <c r="P58" s="12">
        <v>1.0646341463414635</v>
      </c>
      <c r="Q58" s="12">
        <v>1.0634146341463415</v>
      </c>
      <c r="R58" s="12">
        <v>1.0621951219512196</v>
      </c>
      <c r="S58" s="16">
        <v>1.0609756097560976</v>
      </c>
      <c r="T58" s="11">
        <v>1.0304878048780488</v>
      </c>
      <c r="U58" s="12">
        <v>1</v>
      </c>
      <c r="V58" s="12">
        <v>0.96951219512195119</v>
      </c>
      <c r="W58" s="12">
        <v>0.93902439024390238</v>
      </c>
      <c r="X58" s="16">
        <v>0.90853658536585369</v>
      </c>
      <c r="Y58" s="11">
        <v>0.89634146341463417</v>
      </c>
      <c r="Z58" s="12">
        <v>0.88414634146341464</v>
      </c>
      <c r="AA58" s="12">
        <v>0.87195121951219512</v>
      </c>
      <c r="AB58" s="12">
        <v>0.8597560975609756</v>
      </c>
      <c r="AC58" s="16">
        <v>0.84756097560975607</v>
      </c>
      <c r="AD58" s="11">
        <v>0.85365853658536583</v>
      </c>
      <c r="AE58" s="12">
        <v>0.8597560975609756</v>
      </c>
      <c r="AF58" s="12">
        <v>0.86585365853658536</v>
      </c>
      <c r="AG58" s="12">
        <v>0.87195121951219512</v>
      </c>
      <c r="AH58" s="16">
        <v>0.87804878048780488</v>
      </c>
      <c r="AI58" s="11">
        <v>0.8902439024390244</v>
      </c>
      <c r="AJ58" s="12">
        <v>0.90243902439024393</v>
      </c>
      <c r="AK58" s="12">
        <v>0.91463414634146345</v>
      </c>
      <c r="AL58" s="12">
        <v>0.92682926829268297</v>
      </c>
      <c r="AM58" s="16">
        <v>0.93902439024390238</v>
      </c>
      <c r="AN58" s="11">
        <v>0.95121951219512191</v>
      </c>
      <c r="AO58" s="12">
        <v>0.96341463414634143</v>
      </c>
      <c r="AP58" s="12">
        <v>0.97560975609756095</v>
      </c>
      <c r="AQ58" s="12">
        <v>0.98780487804878048</v>
      </c>
      <c r="AR58" s="16">
        <v>1</v>
      </c>
      <c r="AS58" s="11">
        <v>1</v>
      </c>
      <c r="AT58" s="12">
        <v>1</v>
      </c>
      <c r="AU58" s="12">
        <v>1</v>
      </c>
      <c r="AV58" s="12">
        <v>1</v>
      </c>
      <c r="AW58" s="16">
        <v>1</v>
      </c>
      <c r="AX58" s="11">
        <v>1</v>
      </c>
      <c r="AY58" s="12">
        <v>1</v>
      </c>
      <c r="AZ58" s="12">
        <v>1</v>
      </c>
      <c r="BA58" s="12">
        <v>1</v>
      </c>
      <c r="BB58" s="16">
        <v>1</v>
      </c>
      <c r="BC58" s="11">
        <v>1</v>
      </c>
      <c r="BD58" s="12">
        <v>1</v>
      </c>
      <c r="BE58" s="12">
        <v>1</v>
      </c>
      <c r="BF58" s="12">
        <v>1</v>
      </c>
      <c r="BG58" s="16">
        <v>1</v>
      </c>
      <c r="BH58" s="11">
        <v>1</v>
      </c>
      <c r="BI58" s="12">
        <v>1</v>
      </c>
      <c r="BJ58" s="12">
        <v>1</v>
      </c>
      <c r="BK58" s="12">
        <v>1</v>
      </c>
      <c r="BL58" s="16">
        <v>1</v>
      </c>
      <c r="BM58" s="11">
        <v>1</v>
      </c>
      <c r="BN58" s="12">
        <v>1</v>
      </c>
      <c r="BO58" s="12">
        <v>1</v>
      </c>
      <c r="BP58" s="12">
        <v>1</v>
      </c>
      <c r="BQ58" s="16">
        <v>1</v>
      </c>
      <c r="BR58" s="11">
        <v>1</v>
      </c>
      <c r="BS58" s="12">
        <v>1</v>
      </c>
      <c r="BT58" s="12">
        <v>1</v>
      </c>
      <c r="BU58" s="12">
        <v>1</v>
      </c>
      <c r="BV58" s="16">
        <v>1</v>
      </c>
    </row>
    <row r="59" spans="1:74" x14ac:dyDescent="0.25">
      <c r="A59" s="31" t="s">
        <v>160</v>
      </c>
      <c r="B59" s="28" t="s">
        <v>76</v>
      </c>
      <c r="C59" s="1" t="s">
        <v>146</v>
      </c>
      <c r="D59" s="2" t="s">
        <v>0</v>
      </c>
      <c r="E59" s="3" t="s">
        <v>2</v>
      </c>
      <c r="F59" s="3"/>
      <c r="G59" s="3"/>
      <c r="H59" s="3"/>
      <c r="I59" s="16">
        <v>1.0670731707317074</v>
      </c>
      <c r="J59" s="11">
        <v>1.0658536585365854</v>
      </c>
      <c r="K59" s="12">
        <v>1.0646341463414635</v>
      </c>
      <c r="L59" s="12">
        <v>1.0634146341463415</v>
      </c>
      <c r="M59" s="12">
        <v>1.0621951219512196</v>
      </c>
      <c r="N59" s="16">
        <v>1.0609756097560976</v>
      </c>
      <c r="O59" s="11">
        <v>1.0658536585365854</v>
      </c>
      <c r="P59" s="12">
        <v>1.0646341463414635</v>
      </c>
      <c r="Q59" s="12">
        <v>1.0634146341463415</v>
      </c>
      <c r="R59" s="12">
        <v>1.0621951219512196</v>
      </c>
      <c r="S59" s="16">
        <v>1.0609756097560976</v>
      </c>
      <c r="T59" s="11">
        <v>1.0304878048780488</v>
      </c>
      <c r="U59" s="12">
        <v>1</v>
      </c>
      <c r="V59" s="12">
        <v>0.96951219512195119</v>
      </c>
      <c r="W59" s="12">
        <v>0.93902439024390238</v>
      </c>
      <c r="X59" s="16">
        <v>0.90853658536585369</v>
      </c>
      <c r="Y59" s="11">
        <v>0.89634146341463417</v>
      </c>
      <c r="Z59" s="12">
        <v>0.88414634146341464</v>
      </c>
      <c r="AA59" s="12">
        <v>0.87195121951219512</v>
      </c>
      <c r="AB59" s="12">
        <v>0.8597560975609756</v>
      </c>
      <c r="AC59" s="16">
        <v>0.84756097560975607</v>
      </c>
      <c r="AD59" s="11">
        <v>0.85365853658536583</v>
      </c>
      <c r="AE59" s="12">
        <v>0.8597560975609756</v>
      </c>
      <c r="AF59" s="12">
        <v>0.86585365853658536</v>
      </c>
      <c r="AG59" s="12">
        <v>0.87195121951219512</v>
      </c>
      <c r="AH59" s="16">
        <v>0.87804878048780488</v>
      </c>
      <c r="AI59" s="11">
        <v>0.8902439024390244</v>
      </c>
      <c r="AJ59" s="12">
        <v>0.90243902439024393</v>
      </c>
      <c r="AK59" s="12">
        <v>0.91463414634146345</v>
      </c>
      <c r="AL59" s="12">
        <v>0.92682926829268297</v>
      </c>
      <c r="AM59" s="16">
        <v>0.93902439024390238</v>
      </c>
      <c r="AN59" s="11">
        <v>0.95121951219512191</v>
      </c>
      <c r="AO59" s="12">
        <v>0.96341463414634143</v>
      </c>
      <c r="AP59" s="12">
        <v>0.97560975609756095</v>
      </c>
      <c r="AQ59" s="12">
        <v>0.98780487804878048</v>
      </c>
      <c r="AR59" s="16">
        <v>1</v>
      </c>
      <c r="AS59" s="11">
        <v>1</v>
      </c>
      <c r="AT59" s="12">
        <v>1</v>
      </c>
      <c r="AU59" s="12">
        <v>1</v>
      </c>
      <c r="AV59" s="12">
        <v>1</v>
      </c>
      <c r="AW59" s="16">
        <v>1</v>
      </c>
      <c r="AX59" s="11">
        <v>1</v>
      </c>
      <c r="AY59" s="12">
        <v>1</v>
      </c>
      <c r="AZ59" s="12">
        <v>1</v>
      </c>
      <c r="BA59" s="12">
        <v>1</v>
      </c>
      <c r="BB59" s="16">
        <v>1</v>
      </c>
      <c r="BC59" s="11">
        <v>1</v>
      </c>
      <c r="BD59" s="12">
        <v>1</v>
      </c>
      <c r="BE59" s="12">
        <v>1</v>
      </c>
      <c r="BF59" s="12">
        <v>1</v>
      </c>
      <c r="BG59" s="16">
        <v>1</v>
      </c>
      <c r="BH59" s="11">
        <v>1</v>
      </c>
      <c r="BI59" s="12">
        <v>1</v>
      </c>
      <c r="BJ59" s="12">
        <v>1</v>
      </c>
      <c r="BK59" s="12">
        <v>1</v>
      </c>
      <c r="BL59" s="16">
        <v>1</v>
      </c>
      <c r="BM59" s="11">
        <v>1</v>
      </c>
      <c r="BN59" s="12">
        <v>1</v>
      </c>
      <c r="BO59" s="12">
        <v>1</v>
      </c>
      <c r="BP59" s="12">
        <v>1</v>
      </c>
      <c r="BQ59" s="16">
        <v>1</v>
      </c>
      <c r="BR59" s="11">
        <v>1</v>
      </c>
      <c r="BS59" s="12">
        <v>1</v>
      </c>
      <c r="BT59" s="12">
        <v>1</v>
      </c>
      <c r="BU59" s="12">
        <v>1</v>
      </c>
      <c r="BV59" s="16">
        <v>1</v>
      </c>
    </row>
    <row r="60" spans="1:74" x14ac:dyDescent="0.25">
      <c r="A60" s="31" t="s">
        <v>160</v>
      </c>
      <c r="B60" s="28" t="s">
        <v>76</v>
      </c>
      <c r="C60" s="1" t="s">
        <v>146</v>
      </c>
      <c r="D60" s="2" t="s">
        <v>0</v>
      </c>
      <c r="E60" s="3" t="s">
        <v>3</v>
      </c>
      <c r="F60" s="3"/>
      <c r="G60" s="3"/>
      <c r="H60" s="3"/>
      <c r="I60" s="16">
        <v>1.0670731707317074</v>
      </c>
      <c r="J60" s="11">
        <v>1.0658536585365854</v>
      </c>
      <c r="K60" s="12">
        <v>1.0646341463414635</v>
      </c>
      <c r="L60" s="12">
        <v>1.0634146341463415</v>
      </c>
      <c r="M60" s="12">
        <v>1.0621951219512196</v>
      </c>
      <c r="N60" s="16">
        <v>1.0609756097560976</v>
      </c>
      <c r="O60" s="11">
        <v>1.0658536585365854</v>
      </c>
      <c r="P60" s="12">
        <v>1.0646341463414635</v>
      </c>
      <c r="Q60" s="12">
        <v>1.0634146341463415</v>
      </c>
      <c r="R60" s="12">
        <v>1.0621951219512196</v>
      </c>
      <c r="S60" s="16">
        <v>1.0609756097560976</v>
      </c>
      <c r="T60" s="11">
        <v>1.0304878048780488</v>
      </c>
      <c r="U60" s="12">
        <v>1</v>
      </c>
      <c r="V60" s="12">
        <v>0.96951219512195119</v>
      </c>
      <c r="W60" s="12">
        <v>0.93902439024390238</v>
      </c>
      <c r="X60" s="16">
        <v>0.90853658536585369</v>
      </c>
      <c r="Y60" s="11">
        <v>0.89634146341463417</v>
      </c>
      <c r="Z60" s="12">
        <v>0.88414634146341464</v>
      </c>
      <c r="AA60" s="12">
        <v>0.87195121951219512</v>
      </c>
      <c r="AB60" s="12">
        <v>0.8597560975609756</v>
      </c>
      <c r="AC60" s="16">
        <v>0.84756097560975607</v>
      </c>
      <c r="AD60" s="11">
        <v>0.85365853658536583</v>
      </c>
      <c r="AE60" s="12">
        <v>0.8597560975609756</v>
      </c>
      <c r="AF60" s="12">
        <v>0.86585365853658536</v>
      </c>
      <c r="AG60" s="12">
        <v>0.87195121951219512</v>
      </c>
      <c r="AH60" s="16">
        <v>0.87804878048780488</v>
      </c>
      <c r="AI60" s="11">
        <v>0.8902439024390244</v>
      </c>
      <c r="AJ60" s="12">
        <v>0.90243902439024393</v>
      </c>
      <c r="AK60" s="12">
        <v>0.91463414634146345</v>
      </c>
      <c r="AL60" s="12">
        <v>0.92682926829268297</v>
      </c>
      <c r="AM60" s="16">
        <v>0.93902439024390238</v>
      </c>
      <c r="AN60" s="11">
        <v>0.95121951219512191</v>
      </c>
      <c r="AO60" s="12">
        <v>0.96341463414634143</v>
      </c>
      <c r="AP60" s="12">
        <v>0.97560975609756095</v>
      </c>
      <c r="AQ60" s="12">
        <v>0.98780487804878048</v>
      </c>
      <c r="AR60" s="16">
        <v>1</v>
      </c>
      <c r="AS60" s="11">
        <v>1</v>
      </c>
      <c r="AT60" s="12">
        <v>1</v>
      </c>
      <c r="AU60" s="12">
        <v>1</v>
      </c>
      <c r="AV60" s="12">
        <v>1</v>
      </c>
      <c r="AW60" s="16">
        <v>1</v>
      </c>
      <c r="AX60" s="11">
        <v>1</v>
      </c>
      <c r="AY60" s="12">
        <v>1</v>
      </c>
      <c r="AZ60" s="12">
        <v>1</v>
      </c>
      <c r="BA60" s="12">
        <v>1</v>
      </c>
      <c r="BB60" s="16">
        <v>1</v>
      </c>
      <c r="BC60" s="11">
        <v>1</v>
      </c>
      <c r="BD60" s="12">
        <v>1</v>
      </c>
      <c r="BE60" s="12">
        <v>1</v>
      </c>
      <c r="BF60" s="12">
        <v>1</v>
      </c>
      <c r="BG60" s="16">
        <v>1</v>
      </c>
      <c r="BH60" s="11">
        <v>1</v>
      </c>
      <c r="BI60" s="12">
        <v>1</v>
      </c>
      <c r="BJ60" s="12">
        <v>1</v>
      </c>
      <c r="BK60" s="12">
        <v>1</v>
      </c>
      <c r="BL60" s="16">
        <v>1</v>
      </c>
      <c r="BM60" s="11">
        <v>1</v>
      </c>
      <c r="BN60" s="12">
        <v>1</v>
      </c>
      <c r="BO60" s="12">
        <v>1</v>
      </c>
      <c r="BP60" s="12">
        <v>1</v>
      </c>
      <c r="BQ60" s="16">
        <v>1</v>
      </c>
      <c r="BR60" s="11">
        <v>1</v>
      </c>
      <c r="BS60" s="12">
        <v>1</v>
      </c>
      <c r="BT60" s="12">
        <v>1</v>
      </c>
      <c r="BU60" s="12">
        <v>1</v>
      </c>
      <c r="BV60" s="16">
        <v>1</v>
      </c>
    </row>
    <row r="61" spans="1:74" x14ac:dyDescent="0.25">
      <c r="A61" s="31" t="s">
        <v>160</v>
      </c>
      <c r="B61" s="28" t="s">
        <v>76</v>
      </c>
      <c r="C61" s="1" t="s">
        <v>146</v>
      </c>
      <c r="D61" s="2" t="s">
        <v>0</v>
      </c>
      <c r="E61" s="3" t="s">
        <v>4</v>
      </c>
      <c r="F61" s="3"/>
      <c r="G61" s="3"/>
      <c r="H61" s="3"/>
      <c r="I61" s="16">
        <v>1.0670731707317074</v>
      </c>
      <c r="J61" s="11">
        <v>1.0658536585365854</v>
      </c>
      <c r="K61" s="12">
        <v>1.0646341463414635</v>
      </c>
      <c r="L61" s="12">
        <v>1.0634146341463415</v>
      </c>
      <c r="M61" s="12">
        <v>1.0621951219512196</v>
      </c>
      <c r="N61" s="16">
        <v>1.0609756097560976</v>
      </c>
      <c r="O61" s="11">
        <v>1.0658536585365854</v>
      </c>
      <c r="P61" s="12">
        <v>1.0646341463414635</v>
      </c>
      <c r="Q61" s="12">
        <v>1.0634146341463415</v>
      </c>
      <c r="R61" s="12">
        <v>1.0621951219512196</v>
      </c>
      <c r="S61" s="16">
        <v>1.0609756097560976</v>
      </c>
      <c r="T61" s="11">
        <v>1.0304878048780488</v>
      </c>
      <c r="U61" s="12">
        <v>1</v>
      </c>
      <c r="V61" s="12">
        <v>0.96951219512195119</v>
      </c>
      <c r="W61" s="12">
        <v>0.93902439024390238</v>
      </c>
      <c r="X61" s="16">
        <v>0.90853658536585369</v>
      </c>
      <c r="Y61" s="11">
        <v>0.89634146341463417</v>
      </c>
      <c r="Z61" s="12">
        <v>0.88414634146341464</v>
      </c>
      <c r="AA61" s="12">
        <v>0.87195121951219512</v>
      </c>
      <c r="AB61" s="12">
        <v>0.8597560975609756</v>
      </c>
      <c r="AC61" s="16">
        <v>0.84756097560975607</v>
      </c>
      <c r="AD61" s="11">
        <v>0.85365853658536583</v>
      </c>
      <c r="AE61" s="12">
        <v>0.8597560975609756</v>
      </c>
      <c r="AF61" s="12">
        <v>0.86585365853658536</v>
      </c>
      <c r="AG61" s="12">
        <v>0.87195121951219512</v>
      </c>
      <c r="AH61" s="16">
        <v>0.87804878048780488</v>
      </c>
      <c r="AI61" s="11">
        <v>0.8902439024390244</v>
      </c>
      <c r="AJ61" s="12">
        <v>0.90243902439024393</v>
      </c>
      <c r="AK61" s="12">
        <v>0.91463414634146345</v>
      </c>
      <c r="AL61" s="12">
        <v>0.92682926829268297</v>
      </c>
      <c r="AM61" s="16">
        <v>0.93902439024390238</v>
      </c>
      <c r="AN61" s="11">
        <v>0.95121951219512191</v>
      </c>
      <c r="AO61" s="12">
        <v>0.96341463414634143</v>
      </c>
      <c r="AP61" s="12">
        <v>0.97560975609756095</v>
      </c>
      <c r="AQ61" s="12">
        <v>0.98780487804878048</v>
      </c>
      <c r="AR61" s="16">
        <v>1</v>
      </c>
      <c r="AS61" s="11">
        <v>1</v>
      </c>
      <c r="AT61" s="12">
        <v>1</v>
      </c>
      <c r="AU61" s="12">
        <v>1</v>
      </c>
      <c r="AV61" s="12">
        <v>1</v>
      </c>
      <c r="AW61" s="16">
        <v>1</v>
      </c>
      <c r="AX61" s="11">
        <v>1</v>
      </c>
      <c r="AY61" s="12">
        <v>1</v>
      </c>
      <c r="AZ61" s="12">
        <v>1</v>
      </c>
      <c r="BA61" s="12">
        <v>1</v>
      </c>
      <c r="BB61" s="16">
        <v>1</v>
      </c>
      <c r="BC61" s="11">
        <v>1</v>
      </c>
      <c r="BD61" s="12">
        <v>1</v>
      </c>
      <c r="BE61" s="12">
        <v>1</v>
      </c>
      <c r="BF61" s="12">
        <v>1</v>
      </c>
      <c r="BG61" s="16">
        <v>1</v>
      </c>
      <c r="BH61" s="11">
        <v>1</v>
      </c>
      <c r="BI61" s="12">
        <v>1</v>
      </c>
      <c r="BJ61" s="12">
        <v>1</v>
      </c>
      <c r="BK61" s="12">
        <v>1</v>
      </c>
      <c r="BL61" s="16">
        <v>1</v>
      </c>
      <c r="BM61" s="11">
        <v>1</v>
      </c>
      <c r="BN61" s="12">
        <v>1</v>
      </c>
      <c r="BO61" s="12">
        <v>1</v>
      </c>
      <c r="BP61" s="12">
        <v>1</v>
      </c>
      <c r="BQ61" s="16">
        <v>1</v>
      </c>
      <c r="BR61" s="11">
        <v>1</v>
      </c>
      <c r="BS61" s="12">
        <v>1</v>
      </c>
      <c r="BT61" s="12">
        <v>1</v>
      </c>
      <c r="BU61" s="12">
        <v>1</v>
      </c>
      <c r="BV61" s="16">
        <v>1</v>
      </c>
    </row>
    <row r="62" spans="1:74" x14ac:dyDescent="0.25">
      <c r="A62" s="31" t="s">
        <v>160</v>
      </c>
      <c r="B62" s="28" t="s">
        <v>76</v>
      </c>
      <c r="C62" s="1" t="s">
        <v>146</v>
      </c>
      <c r="D62" s="2" t="s">
        <v>5</v>
      </c>
      <c r="E62" s="3" t="s">
        <v>1</v>
      </c>
      <c r="F62" s="3"/>
      <c r="G62" s="3"/>
      <c r="H62" s="3"/>
      <c r="I62" s="16">
        <v>1.0670731707317074</v>
      </c>
      <c r="J62" s="11">
        <v>1.0658536585365854</v>
      </c>
      <c r="K62" s="12">
        <v>1.0646341463414635</v>
      </c>
      <c r="L62" s="12">
        <v>1.0634146341463415</v>
      </c>
      <c r="M62" s="12">
        <v>1.0621951219512196</v>
      </c>
      <c r="N62" s="16">
        <v>1.0609756097560976</v>
      </c>
      <c r="O62" s="11">
        <v>1.0658536585365854</v>
      </c>
      <c r="P62" s="12">
        <v>1.0646341463414635</v>
      </c>
      <c r="Q62" s="12">
        <v>1.0634146341463415</v>
      </c>
      <c r="R62" s="12">
        <v>1.0621951219512196</v>
      </c>
      <c r="S62" s="16">
        <v>1.0609756097560976</v>
      </c>
      <c r="T62" s="11">
        <v>1.0304878048780488</v>
      </c>
      <c r="U62" s="12">
        <v>1</v>
      </c>
      <c r="V62" s="12">
        <v>0.96951219512195119</v>
      </c>
      <c r="W62" s="12">
        <v>0.93902439024390238</v>
      </c>
      <c r="X62" s="16">
        <v>0.90853658536585369</v>
      </c>
      <c r="Y62" s="11">
        <v>0.89634146341463417</v>
      </c>
      <c r="Z62" s="12">
        <v>0.88414634146341464</v>
      </c>
      <c r="AA62" s="12">
        <v>0.87195121951219512</v>
      </c>
      <c r="AB62" s="12">
        <v>0.8597560975609756</v>
      </c>
      <c r="AC62" s="16">
        <v>0.84756097560975607</v>
      </c>
      <c r="AD62" s="11">
        <v>0.85365853658536583</v>
      </c>
      <c r="AE62" s="12">
        <v>0.8597560975609756</v>
      </c>
      <c r="AF62" s="12">
        <v>0.86585365853658536</v>
      </c>
      <c r="AG62" s="12">
        <v>0.87195121951219512</v>
      </c>
      <c r="AH62" s="16">
        <v>0.87804878048780488</v>
      </c>
      <c r="AI62" s="11">
        <v>0.8902439024390244</v>
      </c>
      <c r="AJ62" s="12">
        <v>0.90243902439024393</v>
      </c>
      <c r="AK62" s="12">
        <v>0.91463414634146345</v>
      </c>
      <c r="AL62" s="12">
        <v>0.92682926829268297</v>
      </c>
      <c r="AM62" s="16">
        <v>0.93902439024390238</v>
      </c>
      <c r="AN62" s="11">
        <v>0.95121951219512191</v>
      </c>
      <c r="AO62" s="12">
        <v>0.96341463414634143</v>
      </c>
      <c r="AP62" s="12">
        <v>0.97560975609756095</v>
      </c>
      <c r="AQ62" s="12">
        <v>0.98780487804878048</v>
      </c>
      <c r="AR62" s="16">
        <v>1</v>
      </c>
      <c r="AS62" s="11">
        <v>1</v>
      </c>
      <c r="AT62" s="12">
        <v>1</v>
      </c>
      <c r="AU62" s="12">
        <v>1</v>
      </c>
      <c r="AV62" s="12">
        <v>1</v>
      </c>
      <c r="AW62" s="16">
        <v>1</v>
      </c>
      <c r="AX62" s="11">
        <v>1</v>
      </c>
      <c r="AY62" s="12">
        <v>1</v>
      </c>
      <c r="AZ62" s="12">
        <v>1</v>
      </c>
      <c r="BA62" s="12">
        <v>1</v>
      </c>
      <c r="BB62" s="16">
        <v>1</v>
      </c>
      <c r="BC62" s="11">
        <v>1</v>
      </c>
      <c r="BD62" s="12">
        <v>1</v>
      </c>
      <c r="BE62" s="12">
        <v>1</v>
      </c>
      <c r="BF62" s="12">
        <v>1</v>
      </c>
      <c r="BG62" s="16">
        <v>1</v>
      </c>
      <c r="BH62" s="11">
        <v>1</v>
      </c>
      <c r="BI62" s="12">
        <v>1</v>
      </c>
      <c r="BJ62" s="12">
        <v>1</v>
      </c>
      <c r="BK62" s="12">
        <v>1</v>
      </c>
      <c r="BL62" s="16">
        <v>1</v>
      </c>
      <c r="BM62" s="11">
        <v>1</v>
      </c>
      <c r="BN62" s="12">
        <v>1</v>
      </c>
      <c r="BO62" s="12">
        <v>1</v>
      </c>
      <c r="BP62" s="12">
        <v>1</v>
      </c>
      <c r="BQ62" s="16">
        <v>1</v>
      </c>
      <c r="BR62" s="11">
        <v>1</v>
      </c>
      <c r="BS62" s="12">
        <v>1</v>
      </c>
      <c r="BT62" s="12">
        <v>1</v>
      </c>
      <c r="BU62" s="12">
        <v>1</v>
      </c>
      <c r="BV62" s="16">
        <v>1</v>
      </c>
    </row>
    <row r="63" spans="1:74" x14ac:dyDescent="0.25">
      <c r="A63" s="31" t="s">
        <v>160</v>
      </c>
      <c r="B63" s="28" t="s">
        <v>76</v>
      </c>
      <c r="C63" s="1" t="s">
        <v>146</v>
      </c>
      <c r="D63" s="2" t="s">
        <v>5</v>
      </c>
      <c r="E63" s="3" t="s">
        <v>2</v>
      </c>
      <c r="F63" s="3"/>
      <c r="G63" s="3"/>
      <c r="H63" s="3"/>
      <c r="I63" s="16">
        <v>1.0670731707317074</v>
      </c>
      <c r="J63" s="11">
        <v>1.0658536585365854</v>
      </c>
      <c r="K63" s="12">
        <v>1.0646341463414635</v>
      </c>
      <c r="L63" s="12">
        <v>1.0634146341463415</v>
      </c>
      <c r="M63" s="12">
        <v>1.0621951219512196</v>
      </c>
      <c r="N63" s="16">
        <v>1.0609756097560976</v>
      </c>
      <c r="O63" s="11">
        <v>1.0658536585365854</v>
      </c>
      <c r="P63" s="12">
        <v>1.0646341463414635</v>
      </c>
      <c r="Q63" s="12">
        <v>1.0634146341463415</v>
      </c>
      <c r="R63" s="12">
        <v>1.0621951219512196</v>
      </c>
      <c r="S63" s="16">
        <v>1.0609756097560976</v>
      </c>
      <c r="T63" s="11">
        <v>1.0304878048780488</v>
      </c>
      <c r="U63" s="12">
        <v>1</v>
      </c>
      <c r="V63" s="12">
        <v>0.96951219512195119</v>
      </c>
      <c r="W63" s="12">
        <v>0.93902439024390238</v>
      </c>
      <c r="X63" s="16">
        <v>0.90853658536585369</v>
      </c>
      <c r="Y63" s="11">
        <v>0.89634146341463417</v>
      </c>
      <c r="Z63" s="12">
        <v>0.88414634146341464</v>
      </c>
      <c r="AA63" s="12">
        <v>0.87195121951219512</v>
      </c>
      <c r="AB63" s="12">
        <v>0.8597560975609756</v>
      </c>
      <c r="AC63" s="16">
        <v>0.84756097560975607</v>
      </c>
      <c r="AD63" s="11">
        <v>0.85365853658536583</v>
      </c>
      <c r="AE63" s="12">
        <v>0.8597560975609756</v>
      </c>
      <c r="AF63" s="12">
        <v>0.86585365853658536</v>
      </c>
      <c r="AG63" s="12">
        <v>0.87195121951219512</v>
      </c>
      <c r="AH63" s="16">
        <v>0.87804878048780488</v>
      </c>
      <c r="AI63" s="11">
        <v>0.8902439024390244</v>
      </c>
      <c r="AJ63" s="12">
        <v>0.90243902439024393</v>
      </c>
      <c r="AK63" s="12">
        <v>0.91463414634146345</v>
      </c>
      <c r="AL63" s="12">
        <v>0.92682926829268297</v>
      </c>
      <c r="AM63" s="16">
        <v>0.93902439024390238</v>
      </c>
      <c r="AN63" s="11">
        <v>0.95121951219512191</v>
      </c>
      <c r="AO63" s="12">
        <v>0.96341463414634143</v>
      </c>
      <c r="AP63" s="12">
        <v>0.97560975609756095</v>
      </c>
      <c r="AQ63" s="12">
        <v>0.98780487804878048</v>
      </c>
      <c r="AR63" s="16">
        <v>1</v>
      </c>
      <c r="AS63" s="11">
        <v>1</v>
      </c>
      <c r="AT63" s="12">
        <v>1</v>
      </c>
      <c r="AU63" s="12">
        <v>1</v>
      </c>
      <c r="AV63" s="12">
        <v>1</v>
      </c>
      <c r="AW63" s="16">
        <v>1</v>
      </c>
      <c r="AX63" s="11">
        <v>1</v>
      </c>
      <c r="AY63" s="12">
        <v>1</v>
      </c>
      <c r="AZ63" s="12">
        <v>1</v>
      </c>
      <c r="BA63" s="12">
        <v>1</v>
      </c>
      <c r="BB63" s="16">
        <v>1</v>
      </c>
      <c r="BC63" s="11">
        <v>1</v>
      </c>
      <c r="BD63" s="12">
        <v>1</v>
      </c>
      <c r="BE63" s="12">
        <v>1</v>
      </c>
      <c r="BF63" s="12">
        <v>1</v>
      </c>
      <c r="BG63" s="16">
        <v>1</v>
      </c>
      <c r="BH63" s="11">
        <v>1</v>
      </c>
      <c r="BI63" s="12">
        <v>1</v>
      </c>
      <c r="BJ63" s="12">
        <v>1</v>
      </c>
      <c r="BK63" s="12">
        <v>1</v>
      </c>
      <c r="BL63" s="16">
        <v>1</v>
      </c>
      <c r="BM63" s="11">
        <v>1</v>
      </c>
      <c r="BN63" s="12">
        <v>1</v>
      </c>
      <c r="BO63" s="12">
        <v>1</v>
      </c>
      <c r="BP63" s="12">
        <v>1</v>
      </c>
      <c r="BQ63" s="16">
        <v>1</v>
      </c>
      <c r="BR63" s="11">
        <v>1</v>
      </c>
      <c r="BS63" s="12">
        <v>1</v>
      </c>
      <c r="BT63" s="12">
        <v>1</v>
      </c>
      <c r="BU63" s="12">
        <v>1</v>
      </c>
      <c r="BV63" s="16">
        <v>1</v>
      </c>
    </row>
    <row r="64" spans="1:74" x14ac:dyDescent="0.25">
      <c r="A64" s="31" t="s">
        <v>160</v>
      </c>
      <c r="B64" s="28" t="s">
        <v>76</v>
      </c>
      <c r="C64" s="1" t="s">
        <v>146</v>
      </c>
      <c r="D64" s="2" t="s">
        <v>5</v>
      </c>
      <c r="E64" s="3" t="s">
        <v>3</v>
      </c>
      <c r="F64" s="3"/>
      <c r="G64" s="3"/>
      <c r="H64" s="3"/>
      <c r="I64" s="16">
        <v>1.0670731707317074</v>
      </c>
      <c r="J64" s="11">
        <v>1.0658536585365854</v>
      </c>
      <c r="K64" s="12">
        <v>1.0646341463414635</v>
      </c>
      <c r="L64" s="12">
        <v>1.0634146341463415</v>
      </c>
      <c r="M64" s="12">
        <v>1.0621951219512196</v>
      </c>
      <c r="N64" s="16">
        <v>1.0609756097560976</v>
      </c>
      <c r="O64" s="11">
        <v>1.0658536585365854</v>
      </c>
      <c r="P64" s="12">
        <v>1.0646341463414635</v>
      </c>
      <c r="Q64" s="12">
        <v>1.0634146341463415</v>
      </c>
      <c r="R64" s="12">
        <v>1.0621951219512196</v>
      </c>
      <c r="S64" s="16">
        <v>1.0609756097560976</v>
      </c>
      <c r="T64" s="11">
        <v>1.0304878048780488</v>
      </c>
      <c r="U64" s="12">
        <v>1</v>
      </c>
      <c r="V64" s="12">
        <v>0.96951219512195119</v>
      </c>
      <c r="W64" s="12">
        <v>0.93902439024390238</v>
      </c>
      <c r="X64" s="16">
        <v>0.90853658536585369</v>
      </c>
      <c r="Y64" s="11">
        <v>0.89634146341463417</v>
      </c>
      <c r="Z64" s="12">
        <v>0.88414634146341464</v>
      </c>
      <c r="AA64" s="12">
        <v>0.87195121951219512</v>
      </c>
      <c r="AB64" s="12">
        <v>0.8597560975609756</v>
      </c>
      <c r="AC64" s="16">
        <v>0.84756097560975607</v>
      </c>
      <c r="AD64" s="11">
        <v>0.85365853658536583</v>
      </c>
      <c r="AE64" s="12">
        <v>0.8597560975609756</v>
      </c>
      <c r="AF64" s="12">
        <v>0.86585365853658536</v>
      </c>
      <c r="AG64" s="12">
        <v>0.87195121951219512</v>
      </c>
      <c r="AH64" s="16">
        <v>0.87804878048780488</v>
      </c>
      <c r="AI64" s="11">
        <v>0.8902439024390244</v>
      </c>
      <c r="AJ64" s="12">
        <v>0.90243902439024393</v>
      </c>
      <c r="AK64" s="12">
        <v>0.91463414634146345</v>
      </c>
      <c r="AL64" s="12">
        <v>0.92682926829268297</v>
      </c>
      <c r="AM64" s="16">
        <v>0.93902439024390238</v>
      </c>
      <c r="AN64" s="11">
        <v>0.95121951219512191</v>
      </c>
      <c r="AO64" s="12">
        <v>0.96341463414634143</v>
      </c>
      <c r="AP64" s="12">
        <v>0.97560975609756095</v>
      </c>
      <c r="AQ64" s="12">
        <v>0.98780487804878048</v>
      </c>
      <c r="AR64" s="16">
        <v>1</v>
      </c>
      <c r="AS64" s="11">
        <v>1</v>
      </c>
      <c r="AT64" s="12">
        <v>1</v>
      </c>
      <c r="AU64" s="12">
        <v>1</v>
      </c>
      <c r="AV64" s="12">
        <v>1</v>
      </c>
      <c r="AW64" s="16">
        <v>1</v>
      </c>
      <c r="AX64" s="11">
        <v>1</v>
      </c>
      <c r="AY64" s="12">
        <v>1</v>
      </c>
      <c r="AZ64" s="12">
        <v>1</v>
      </c>
      <c r="BA64" s="12">
        <v>1</v>
      </c>
      <c r="BB64" s="16">
        <v>1</v>
      </c>
      <c r="BC64" s="11">
        <v>1</v>
      </c>
      <c r="BD64" s="12">
        <v>1</v>
      </c>
      <c r="BE64" s="12">
        <v>1</v>
      </c>
      <c r="BF64" s="12">
        <v>1</v>
      </c>
      <c r="BG64" s="16">
        <v>1</v>
      </c>
      <c r="BH64" s="11">
        <v>1</v>
      </c>
      <c r="BI64" s="12">
        <v>1</v>
      </c>
      <c r="BJ64" s="12">
        <v>1</v>
      </c>
      <c r="BK64" s="12">
        <v>1</v>
      </c>
      <c r="BL64" s="16">
        <v>1</v>
      </c>
      <c r="BM64" s="11">
        <v>1</v>
      </c>
      <c r="BN64" s="12">
        <v>1</v>
      </c>
      <c r="BO64" s="12">
        <v>1</v>
      </c>
      <c r="BP64" s="12">
        <v>1</v>
      </c>
      <c r="BQ64" s="16">
        <v>1</v>
      </c>
      <c r="BR64" s="11">
        <v>1</v>
      </c>
      <c r="BS64" s="12">
        <v>1</v>
      </c>
      <c r="BT64" s="12">
        <v>1</v>
      </c>
      <c r="BU64" s="12">
        <v>1</v>
      </c>
      <c r="BV64" s="16">
        <v>1</v>
      </c>
    </row>
    <row r="65" spans="1:74" x14ac:dyDescent="0.25">
      <c r="A65" s="31" t="s">
        <v>160</v>
      </c>
      <c r="B65" s="28" t="s">
        <v>76</v>
      </c>
      <c r="C65" s="1" t="s">
        <v>146</v>
      </c>
      <c r="D65" s="2" t="s">
        <v>5</v>
      </c>
      <c r="E65" s="3" t="s">
        <v>4</v>
      </c>
      <c r="F65" s="3"/>
      <c r="G65" s="3"/>
      <c r="H65" s="3"/>
      <c r="I65" s="19">
        <v>1.0670731707317074</v>
      </c>
      <c r="J65" s="11">
        <v>1.0658536585365854</v>
      </c>
      <c r="K65" s="12">
        <v>1.0646341463414635</v>
      </c>
      <c r="L65" s="12">
        <v>1.0634146341463415</v>
      </c>
      <c r="M65" s="12">
        <v>1.0621951219512196</v>
      </c>
      <c r="N65" s="19">
        <v>1.0609756097560976</v>
      </c>
      <c r="O65" s="11">
        <v>1.0658536585365854</v>
      </c>
      <c r="P65" s="12">
        <v>1.0646341463414635</v>
      </c>
      <c r="Q65" s="12">
        <v>1.0634146341463415</v>
      </c>
      <c r="R65" s="12">
        <v>1.0621951219512196</v>
      </c>
      <c r="S65" s="19">
        <v>1.0609756097560976</v>
      </c>
      <c r="T65" s="11">
        <v>1.0304878048780488</v>
      </c>
      <c r="U65" s="12">
        <v>1</v>
      </c>
      <c r="V65" s="12">
        <v>0.96951219512195119</v>
      </c>
      <c r="W65" s="12">
        <v>0.93902439024390238</v>
      </c>
      <c r="X65" s="19">
        <v>0.90853658536585369</v>
      </c>
      <c r="Y65" s="11">
        <v>0.89634146341463417</v>
      </c>
      <c r="Z65" s="12">
        <v>0.88414634146341464</v>
      </c>
      <c r="AA65" s="12">
        <v>0.87195121951219512</v>
      </c>
      <c r="AB65" s="12">
        <v>0.8597560975609756</v>
      </c>
      <c r="AC65" s="19">
        <v>0.84756097560975607</v>
      </c>
      <c r="AD65" s="11">
        <v>0.85365853658536583</v>
      </c>
      <c r="AE65" s="12">
        <v>0.8597560975609756</v>
      </c>
      <c r="AF65" s="12">
        <v>0.86585365853658536</v>
      </c>
      <c r="AG65" s="12">
        <v>0.87195121951219512</v>
      </c>
      <c r="AH65" s="19">
        <v>0.87804878048780488</v>
      </c>
      <c r="AI65" s="11">
        <v>0.8902439024390244</v>
      </c>
      <c r="AJ65" s="12">
        <v>0.90243902439024393</v>
      </c>
      <c r="AK65" s="12">
        <v>0.91463414634146345</v>
      </c>
      <c r="AL65" s="12">
        <v>0.92682926829268297</v>
      </c>
      <c r="AM65" s="19">
        <v>0.93902439024390238</v>
      </c>
      <c r="AN65" s="11">
        <v>0.95121951219512191</v>
      </c>
      <c r="AO65" s="12">
        <v>0.96341463414634143</v>
      </c>
      <c r="AP65" s="12">
        <v>0.97560975609756095</v>
      </c>
      <c r="AQ65" s="12">
        <v>0.98780487804878048</v>
      </c>
      <c r="AR65" s="16">
        <v>1</v>
      </c>
      <c r="AS65" s="11">
        <v>1</v>
      </c>
      <c r="AT65" s="12">
        <v>1</v>
      </c>
      <c r="AU65" s="12">
        <v>1</v>
      </c>
      <c r="AV65" s="12">
        <v>1</v>
      </c>
      <c r="AW65" s="19">
        <v>1</v>
      </c>
      <c r="AX65" s="11">
        <v>1</v>
      </c>
      <c r="AY65" s="12">
        <v>1</v>
      </c>
      <c r="AZ65" s="12">
        <v>1</v>
      </c>
      <c r="BA65" s="12">
        <v>1</v>
      </c>
      <c r="BB65" s="16">
        <v>1</v>
      </c>
      <c r="BC65" s="11">
        <v>1</v>
      </c>
      <c r="BD65" s="12">
        <v>1</v>
      </c>
      <c r="BE65" s="12">
        <v>1</v>
      </c>
      <c r="BF65" s="12">
        <v>1</v>
      </c>
      <c r="BG65" s="19">
        <v>1</v>
      </c>
      <c r="BH65" s="11">
        <v>1</v>
      </c>
      <c r="BI65" s="12">
        <v>1</v>
      </c>
      <c r="BJ65" s="12">
        <v>1</v>
      </c>
      <c r="BK65" s="12">
        <v>1</v>
      </c>
      <c r="BL65" s="16">
        <v>1</v>
      </c>
      <c r="BM65" s="11">
        <v>1</v>
      </c>
      <c r="BN65" s="12">
        <v>1</v>
      </c>
      <c r="BO65" s="12">
        <v>1</v>
      </c>
      <c r="BP65" s="12">
        <v>1</v>
      </c>
      <c r="BQ65" s="19">
        <v>1</v>
      </c>
      <c r="BR65" s="11">
        <v>1</v>
      </c>
      <c r="BS65" s="12">
        <v>1</v>
      </c>
      <c r="BT65" s="12">
        <v>1</v>
      </c>
      <c r="BU65" s="12">
        <v>1</v>
      </c>
      <c r="BV65" s="16">
        <v>1</v>
      </c>
    </row>
    <row r="66" spans="1:74" x14ac:dyDescent="0.25">
      <c r="A66" s="31" t="s">
        <v>160</v>
      </c>
      <c r="B66" s="27" t="s">
        <v>77</v>
      </c>
      <c r="C66" s="1" t="s">
        <v>145</v>
      </c>
      <c r="D66" s="2" t="s">
        <v>0</v>
      </c>
      <c r="E66" s="3" t="s">
        <v>1</v>
      </c>
      <c r="F66" s="3"/>
      <c r="G66" s="3"/>
      <c r="H66" s="3"/>
      <c r="I66" s="16">
        <v>1.0670731707317074</v>
      </c>
      <c r="J66" s="11">
        <v>1.0658536585365854</v>
      </c>
      <c r="K66" s="12">
        <v>1.0646341463414635</v>
      </c>
      <c r="L66" s="12">
        <v>1.0634146341463415</v>
      </c>
      <c r="M66" s="12">
        <v>1.0621951219512196</v>
      </c>
      <c r="N66" s="16">
        <v>1.0609756097560976</v>
      </c>
      <c r="O66" s="11">
        <v>1.0658536585365854</v>
      </c>
      <c r="P66" s="12">
        <v>1.0646341463414635</v>
      </c>
      <c r="Q66" s="12">
        <v>1.0634146341463415</v>
      </c>
      <c r="R66" s="12">
        <v>1.0621951219512196</v>
      </c>
      <c r="S66" s="16">
        <v>1.0609756097560976</v>
      </c>
      <c r="T66" s="11">
        <v>1.0304878048780488</v>
      </c>
      <c r="U66" s="12">
        <v>1</v>
      </c>
      <c r="V66" s="12">
        <v>0.96951219512195119</v>
      </c>
      <c r="W66" s="12">
        <v>0.93902439024390238</v>
      </c>
      <c r="X66" s="16">
        <v>0.90853658536585369</v>
      </c>
      <c r="Y66" s="11">
        <v>0.89634146341463417</v>
      </c>
      <c r="Z66" s="12">
        <v>0.88414634146341464</v>
      </c>
      <c r="AA66" s="12">
        <v>0.87195121951219512</v>
      </c>
      <c r="AB66" s="12">
        <v>0.8597560975609756</v>
      </c>
      <c r="AC66" s="16">
        <v>0.84756097560975607</v>
      </c>
      <c r="AD66" s="11">
        <v>0.85365853658536583</v>
      </c>
      <c r="AE66" s="12">
        <v>0.8597560975609756</v>
      </c>
      <c r="AF66" s="12">
        <v>0.86585365853658536</v>
      </c>
      <c r="AG66" s="12">
        <v>0.87195121951219512</v>
      </c>
      <c r="AH66" s="16">
        <v>0.87804878048780488</v>
      </c>
      <c r="AI66" s="11">
        <v>0.8902439024390244</v>
      </c>
      <c r="AJ66" s="12">
        <v>0.90243902439024393</v>
      </c>
      <c r="AK66" s="12">
        <v>0.91463414634146345</v>
      </c>
      <c r="AL66" s="12">
        <v>0.92682926829268297</v>
      </c>
      <c r="AM66" s="16">
        <v>0.93902439024390238</v>
      </c>
      <c r="AN66" s="11">
        <v>0.95121951219512191</v>
      </c>
      <c r="AO66" s="12">
        <v>0.96341463414634143</v>
      </c>
      <c r="AP66" s="12">
        <v>0.97560975609756095</v>
      </c>
      <c r="AQ66" s="12">
        <v>0.98780487804878048</v>
      </c>
      <c r="AR66" s="16">
        <v>1</v>
      </c>
      <c r="AS66" s="11">
        <v>1</v>
      </c>
      <c r="AT66" s="12">
        <v>1</v>
      </c>
      <c r="AU66" s="12">
        <v>1</v>
      </c>
      <c r="AV66" s="12">
        <v>1</v>
      </c>
      <c r="AW66" s="16">
        <v>1</v>
      </c>
      <c r="AX66" s="11">
        <v>1</v>
      </c>
      <c r="AY66" s="12">
        <v>1</v>
      </c>
      <c r="AZ66" s="12">
        <v>1</v>
      </c>
      <c r="BA66" s="12">
        <v>1</v>
      </c>
      <c r="BB66" s="16">
        <v>1</v>
      </c>
      <c r="BC66" s="11">
        <v>1</v>
      </c>
      <c r="BD66" s="12">
        <v>1</v>
      </c>
      <c r="BE66" s="12">
        <v>1</v>
      </c>
      <c r="BF66" s="12">
        <v>1</v>
      </c>
      <c r="BG66" s="16">
        <v>1</v>
      </c>
      <c r="BH66" s="11">
        <v>1</v>
      </c>
      <c r="BI66" s="12">
        <v>1</v>
      </c>
      <c r="BJ66" s="12">
        <v>1</v>
      </c>
      <c r="BK66" s="12">
        <v>1</v>
      </c>
      <c r="BL66" s="16">
        <v>1</v>
      </c>
      <c r="BM66" s="11">
        <v>1</v>
      </c>
      <c r="BN66" s="12">
        <v>1</v>
      </c>
      <c r="BO66" s="12">
        <v>1</v>
      </c>
      <c r="BP66" s="12">
        <v>1</v>
      </c>
      <c r="BQ66" s="16">
        <v>1</v>
      </c>
      <c r="BR66" s="11">
        <v>1</v>
      </c>
      <c r="BS66" s="12">
        <v>1</v>
      </c>
      <c r="BT66" s="12">
        <v>1</v>
      </c>
      <c r="BU66" s="12">
        <v>1</v>
      </c>
      <c r="BV66" s="16">
        <v>1</v>
      </c>
    </row>
    <row r="67" spans="1:74" x14ac:dyDescent="0.25">
      <c r="A67" s="31" t="s">
        <v>160</v>
      </c>
      <c r="B67" s="27" t="s">
        <v>77</v>
      </c>
      <c r="C67" s="1" t="s">
        <v>145</v>
      </c>
      <c r="D67" s="2" t="s">
        <v>0</v>
      </c>
      <c r="E67" s="3" t="s">
        <v>2</v>
      </c>
      <c r="F67" s="3"/>
      <c r="G67" s="3"/>
      <c r="H67" s="3"/>
      <c r="I67" s="16">
        <v>1.0670731707317074</v>
      </c>
      <c r="J67" s="11">
        <v>1.0658536585365854</v>
      </c>
      <c r="K67" s="12">
        <v>1.0646341463414635</v>
      </c>
      <c r="L67" s="12">
        <v>1.0634146341463415</v>
      </c>
      <c r="M67" s="12">
        <v>1.0621951219512196</v>
      </c>
      <c r="N67" s="16">
        <v>1.0609756097560976</v>
      </c>
      <c r="O67" s="11">
        <v>1.0658536585365854</v>
      </c>
      <c r="P67" s="12">
        <v>1.0646341463414635</v>
      </c>
      <c r="Q67" s="12">
        <v>1.0634146341463415</v>
      </c>
      <c r="R67" s="12">
        <v>1.0621951219512196</v>
      </c>
      <c r="S67" s="16">
        <v>1.0609756097560976</v>
      </c>
      <c r="T67" s="11">
        <v>1.0304878048780488</v>
      </c>
      <c r="U67" s="12">
        <v>1</v>
      </c>
      <c r="V67" s="12">
        <v>0.96951219512195119</v>
      </c>
      <c r="W67" s="12">
        <v>0.93902439024390238</v>
      </c>
      <c r="X67" s="16">
        <v>0.90853658536585369</v>
      </c>
      <c r="Y67" s="11">
        <v>0.89634146341463417</v>
      </c>
      <c r="Z67" s="12">
        <v>0.88414634146341464</v>
      </c>
      <c r="AA67" s="12">
        <v>0.87195121951219512</v>
      </c>
      <c r="AB67" s="12">
        <v>0.8597560975609756</v>
      </c>
      <c r="AC67" s="16">
        <v>0.84756097560975607</v>
      </c>
      <c r="AD67" s="11">
        <v>0.85365853658536583</v>
      </c>
      <c r="AE67" s="12">
        <v>0.8597560975609756</v>
      </c>
      <c r="AF67" s="12">
        <v>0.86585365853658536</v>
      </c>
      <c r="AG67" s="12">
        <v>0.87195121951219512</v>
      </c>
      <c r="AH67" s="16">
        <v>0.87804878048780488</v>
      </c>
      <c r="AI67" s="11">
        <v>0.8902439024390244</v>
      </c>
      <c r="AJ67" s="12">
        <v>0.90243902439024393</v>
      </c>
      <c r="AK67" s="12">
        <v>0.91463414634146345</v>
      </c>
      <c r="AL67" s="12">
        <v>0.92682926829268297</v>
      </c>
      <c r="AM67" s="16">
        <v>0.93902439024390238</v>
      </c>
      <c r="AN67" s="11">
        <v>0.95121951219512191</v>
      </c>
      <c r="AO67" s="12">
        <v>0.96341463414634143</v>
      </c>
      <c r="AP67" s="12">
        <v>0.97560975609756095</v>
      </c>
      <c r="AQ67" s="12">
        <v>0.98780487804878048</v>
      </c>
      <c r="AR67" s="16">
        <v>1</v>
      </c>
      <c r="AS67" s="11">
        <v>1</v>
      </c>
      <c r="AT67" s="12">
        <v>1</v>
      </c>
      <c r="AU67" s="12">
        <v>1</v>
      </c>
      <c r="AV67" s="12">
        <v>1</v>
      </c>
      <c r="AW67" s="16">
        <v>1</v>
      </c>
      <c r="AX67" s="11">
        <v>1</v>
      </c>
      <c r="AY67" s="12">
        <v>1</v>
      </c>
      <c r="AZ67" s="12">
        <v>1</v>
      </c>
      <c r="BA67" s="12">
        <v>1</v>
      </c>
      <c r="BB67" s="16">
        <v>1</v>
      </c>
      <c r="BC67" s="11">
        <v>1</v>
      </c>
      <c r="BD67" s="12">
        <v>1</v>
      </c>
      <c r="BE67" s="12">
        <v>1</v>
      </c>
      <c r="BF67" s="12">
        <v>1</v>
      </c>
      <c r="BG67" s="16">
        <v>1</v>
      </c>
      <c r="BH67" s="11">
        <v>1</v>
      </c>
      <c r="BI67" s="12">
        <v>1</v>
      </c>
      <c r="BJ67" s="12">
        <v>1</v>
      </c>
      <c r="BK67" s="12">
        <v>1</v>
      </c>
      <c r="BL67" s="16">
        <v>1</v>
      </c>
      <c r="BM67" s="11">
        <v>1</v>
      </c>
      <c r="BN67" s="12">
        <v>1</v>
      </c>
      <c r="BO67" s="12">
        <v>1</v>
      </c>
      <c r="BP67" s="12">
        <v>1</v>
      </c>
      <c r="BQ67" s="16">
        <v>1</v>
      </c>
      <c r="BR67" s="11">
        <v>1</v>
      </c>
      <c r="BS67" s="12">
        <v>1</v>
      </c>
      <c r="BT67" s="12">
        <v>1</v>
      </c>
      <c r="BU67" s="12">
        <v>1</v>
      </c>
      <c r="BV67" s="16">
        <v>1</v>
      </c>
    </row>
    <row r="68" spans="1:74" x14ac:dyDescent="0.25">
      <c r="A68" s="31" t="s">
        <v>160</v>
      </c>
      <c r="B68" s="27" t="s">
        <v>77</v>
      </c>
      <c r="C68" s="1" t="s">
        <v>145</v>
      </c>
      <c r="D68" s="2" t="s">
        <v>0</v>
      </c>
      <c r="E68" s="3" t="s">
        <v>3</v>
      </c>
      <c r="F68" s="3"/>
      <c r="G68" s="3"/>
      <c r="H68" s="3"/>
      <c r="I68" s="16">
        <v>1.0670731707317074</v>
      </c>
      <c r="J68" s="11">
        <v>1.0658536585365854</v>
      </c>
      <c r="K68" s="12">
        <v>1.0646341463414635</v>
      </c>
      <c r="L68" s="12">
        <v>1.0634146341463415</v>
      </c>
      <c r="M68" s="12">
        <v>1.0621951219512196</v>
      </c>
      <c r="N68" s="16">
        <v>1.0609756097560976</v>
      </c>
      <c r="O68" s="11">
        <v>1.0658536585365854</v>
      </c>
      <c r="P68" s="12">
        <v>1.0646341463414635</v>
      </c>
      <c r="Q68" s="12">
        <v>1.0634146341463415</v>
      </c>
      <c r="R68" s="12">
        <v>1.0621951219512196</v>
      </c>
      <c r="S68" s="16">
        <v>1.0609756097560976</v>
      </c>
      <c r="T68" s="11">
        <v>1.0304878048780488</v>
      </c>
      <c r="U68" s="12">
        <v>1</v>
      </c>
      <c r="V68" s="12">
        <v>0.96951219512195119</v>
      </c>
      <c r="W68" s="12">
        <v>0.93902439024390238</v>
      </c>
      <c r="X68" s="16">
        <v>0.90853658536585369</v>
      </c>
      <c r="Y68" s="11">
        <v>0.89634146341463417</v>
      </c>
      <c r="Z68" s="12">
        <v>0.88414634146341464</v>
      </c>
      <c r="AA68" s="12">
        <v>0.87195121951219512</v>
      </c>
      <c r="AB68" s="12">
        <v>0.8597560975609756</v>
      </c>
      <c r="AC68" s="16">
        <v>0.84756097560975607</v>
      </c>
      <c r="AD68" s="11">
        <v>0.85365853658536583</v>
      </c>
      <c r="AE68" s="12">
        <v>0.8597560975609756</v>
      </c>
      <c r="AF68" s="12">
        <v>0.86585365853658536</v>
      </c>
      <c r="AG68" s="12">
        <v>0.87195121951219512</v>
      </c>
      <c r="AH68" s="16">
        <v>0.87804878048780488</v>
      </c>
      <c r="AI68" s="11">
        <v>0.8902439024390244</v>
      </c>
      <c r="AJ68" s="12">
        <v>0.90243902439024393</v>
      </c>
      <c r="AK68" s="12">
        <v>0.91463414634146345</v>
      </c>
      <c r="AL68" s="12">
        <v>0.92682926829268297</v>
      </c>
      <c r="AM68" s="16">
        <v>0.93902439024390238</v>
      </c>
      <c r="AN68" s="11">
        <v>0.95121951219512191</v>
      </c>
      <c r="AO68" s="12">
        <v>0.96341463414634143</v>
      </c>
      <c r="AP68" s="12">
        <v>0.97560975609756095</v>
      </c>
      <c r="AQ68" s="12">
        <v>0.98780487804878048</v>
      </c>
      <c r="AR68" s="16">
        <v>1</v>
      </c>
      <c r="AS68" s="11">
        <v>1</v>
      </c>
      <c r="AT68" s="12">
        <v>1</v>
      </c>
      <c r="AU68" s="12">
        <v>1</v>
      </c>
      <c r="AV68" s="12">
        <v>1</v>
      </c>
      <c r="AW68" s="16">
        <v>1</v>
      </c>
      <c r="AX68" s="11">
        <v>1</v>
      </c>
      <c r="AY68" s="12">
        <v>1</v>
      </c>
      <c r="AZ68" s="12">
        <v>1</v>
      </c>
      <c r="BA68" s="12">
        <v>1</v>
      </c>
      <c r="BB68" s="16">
        <v>1</v>
      </c>
      <c r="BC68" s="11">
        <v>1</v>
      </c>
      <c r="BD68" s="12">
        <v>1</v>
      </c>
      <c r="BE68" s="12">
        <v>1</v>
      </c>
      <c r="BF68" s="12">
        <v>1</v>
      </c>
      <c r="BG68" s="16">
        <v>1</v>
      </c>
      <c r="BH68" s="11">
        <v>1</v>
      </c>
      <c r="BI68" s="12">
        <v>1</v>
      </c>
      <c r="BJ68" s="12">
        <v>1</v>
      </c>
      <c r="BK68" s="12">
        <v>1</v>
      </c>
      <c r="BL68" s="16">
        <v>1</v>
      </c>
      <c r="BM68" s="11">
        <v>1</v>
      </c>
      <c r="BN68" s="12">
        <v>1</v>
      </c>
      <c r="BO68" s="12">
        <v>1</v>
      </c>
      <c r="BP68" s="12">
        <v>1</v>
      </c>
      <c r="BQ68" s="16">
        <v>1</v>
      </c>
      <c r="BR68" s="11">
        <v>1</v>
      </c>
      <c r="BS68" s="12">
        <v>1</v>
      </c>
      <c r="BT68" s="12">
        <v>1</v>
      </c>
      <c r="BU68" s="12">
        <v>1</v>
      </c>
      <c r="BV68" s="16">
        <v>1</v>
      </c>
    </row>
    <row r="69" spans="1:74" x14ac:dyDescent="0.25">
      <c r="A69" s="31" t="s">
        <v>160</v>
      </c>
      <c r="B69" s="27" t="s">
        <v>77</v>
      </c>
      <c r="C69" s="1" t="s">
        <v>145</v>
      </c>
      <c r="D69" s="2" t="s">
        <v>0</v>
      </c>
      <c r="E69" s="3" t="s">
        <v>4</v>
      </c>
      <c r="F69" s="3"/>
      <c r="G69" s="3"/>
      <c r="H69" s="3"/>
      <c r="I69" s="16">
        <v>1.0670731707317074</v>
      </c>
      <c r="J69" s="11">
        <v>1.0658536585365854</v>
      </c>
      <c r="K69" s="12">
        <v>1.0646341463414635</v>
      </c>
      <c r="L69" s="12">
        <v>1.0634146341463415</v>
      </c>
      <c r="M69" s="12">
        <v>1.0621951219512196</v>
      </c>
      <c r="N69" s="16">
        <v>1.0609756097560976</v>
      </c>
      <c r="O69" s="11">
        <v>1.0658536585365854</v>
      </c>
      <c r="P69" s="12">
        <v>1.0646341463414635</v>
      </c>
      <c r="Q69" s="12">
        <v>1.0634146341463415</v>
      </c>
      <c r="R69" s="12">
        <v>1.0621951219512196</v>
      </c>
      <c r="S69" s="16">
        <v>1.0609756097560976</v>
      </c>
      <c r="T69" s="11">
        <v>1.0304878048780488</v>
      </c>
      <c r="U69" s="12">
        <v>1</v>
      </c>
      <c r="V69" s="12">
        <v>0.96951219512195119</v>
      </c>
      <c r="W69" s="12">
        <v>0.93902439024390238</v>
      </c>
      <c r="X69" s="16">
        <v>0.90853658536585369</v>
      </c>
      <c r="Y69" s="11">
        <v>0.89634146341463417</v>
      </c>
      <c r="Z69" s="12">
        <v>0.88414634146341464</v>
      </c>
      <c r="AA69" s="12">
        <v>0.87195121951219512</v>
      </c>
      <c r="AB69" s="12">
        <v>0.8597560975609756</v>
      </c>
      <c r="AC69" s="16">
        <v>0.84756097560975607</v>
      </c>
      <c r="AD69" s="11">
        <v>0.85365853658536583</v>
      </c>
      <c r="AE69" s="12">
        <v>0.8597560975609756</v>
      </c>
      <c r="AF69" s="12">
        <v>0.86585365853658536</v>
      </c>
      <c r="AG69" s="12">
        <v>0.87195121951219512</v>
      </c>
      <c r="AH69" s="16">
        <v>0.87804878048780488</v>
      </c>
      <c r="AI69" s="11">
        <v>0.8902439024390244</v>
      </c>
      <c r="AJ69" s="12">
        <v>0.90243902439024393</v>
      </c>
      <c r="AK69" s="12">
        <v>0.91463414634146345</v>
      </c>
      <c r="AL69" s="12">
        <v>0.92682926829268297</v>
      </c>
      <c r="AM69" s="16">
        <v>0.93902439024390238</v>
      </c>
      <c r="AN69" s="11">
        <v>0.95121951219512191</v>
      </c>
      <c r="AO69" s="12">
        <v>0.96341463414634143</v>
      </c>
      <c r="AP69" s="12">
        <v>0.97560975609756095</v>
      </c>
      <c r="AQ69" s="12">
        <v>0.98780487804878048</v>
      </c>
      <c r="AR69" s="16">
        <v>1</v>
      </c>
      <c r="AS69" s="11">
        <v>1</v>
      </c>
      <c r="AT69" s="12">
        <v>1</v>
      </c>
      <c r="AU69" s="12">
        <v>1</v>
      </c>
      <c r="AV69" s="12">
        <v>1</v>
      </c>
      <c r="AW69" s="16">
        <v>1</v>
      </c>
      <c r="AX69" s="11">
        <v>1</v>
      </c>
      <c r="AY69" s="12">
        <v>1</v>
      </c>
      <c r="AZ69" s="12">
        <v>1</v>
      </c>
      <c r="BA69" s="12">
        <v>1</v>
      </c>
      <c r="BB69" s="16">
        <v>1</v>
      </c>
      <c r="BC69" s="11">
        <v>1</v>
      </c>
      <c r="BD69" s="12">
        <v>1</v>
      </c>
      <c r="BE69" s="12">
        <v>1</v>
      </c>
      <c r="BF69" s="12">
        <v>1</v>
      </c>
      <c r="BG69" s="16">
        <v>1</v>
      </c>
      <c r="BH69" s="11">
        <v>1</v>
      </c>
      <c r="BI69" s="12">
        <v>1</v>
      </c>
      <c r="BJ69" s="12">
        <v>1</v>
      </c>
      <c r="BK69" s="12">
        <v>1</v>
      </c>
      <c r="BL69" s="16">
        <v>1</v>
      </c>
      <c r="BM69" s="11">
        <v>1</v>
      </c>
      <c r="BN69" s="12">
        <v>1</v>
      </c>
      <c r="BO69" s="12">
        <v>1</v>
      </c>
      <c r="BP69" s="12">
        <v>1</v>
      </c>
      <c r="BQ69" s="16">
        <v>1</v>
      </c>
      <c r="BR69" s="11">
        <v>1</v>
      </c>
      <c r="BS69" s="12">
        <v>1</v>
      </c>
      <c r="BT69" s="12">
        <v>1</v>
      </c>
      <c r="BU69" s="12">
        <v>1</v>
      </c>
      <c r="BV69" s="16">
        <v>1</v>
      </c>
    </row>
    <row r="70" spans="1:74" x14ac:dyDescent="0.25">
      <c r="A70" s="31" t="s">
        <v>160</v>
      </c>
      <c r="B70" s="27" t="s">
        <v>77</v>
      </c>
      <c r="C70" s="1" t="s">
        <v>145</v>
      </c>
      <c r="D70" s="2" t="s">
        <v>5</v>
      </c>
      <c r="E70" s="3" t="s">
        <v>1</v>
      </c>
      <c r="F70" s="3"/>
      <c r="G70" s="3"/>
      <c r="H70" s="3"/>
      <c r="I70" s="16">
        <v>1.0670731707317074</v>
      </c>
      <c r="J70" s="11">
        <v>1.0658536585365854</v>
      </c>
      <c r="K70" s="12">
        <v>1.0646341463414635</v>
      </c>
      <c r="L70" s="12">
        <v>1.0634146341463415</v>
      </c>
      <c r="M70" s="12">
        <v>1.0621951219512196</v>
      </c>
      <c r="N70" s="16">
        <v>1.0609756097560976</v>
      </c>
      <c r="O70" s="11">
        <v>1.0658536585365854</v>
      </c>
      <c r="P70" s="12">
        <v>1.0646341463414635</v>
      </c>
      <c r="Q70" s="12">
        <v>1.0634146341463415</v>
      </c>
      <c r="R70" s="12">
        <v>1.0621951219512196</v>
      </c>
      <c r="S70" s="16">
        <v>1.0609756097560976</v>
      </c>
      <c r="T70" s="11">
        <v>1.0304878048780488</v>
      </c>
      <c r="U70" s="12">
        <v>1</v>
      </c>
      <c r="V70" s="12">
        <v>0.96951219512195119</v>
      </c>
      <c r="W70" s="12">
        <v>0.93902439024390238</v>
      </c>
      <c r="X70" s="16">
        <v>0.90853658536585369</v>
      </c>
      <c r="Y70" s="11">
        <v>0.89634146341463417</v>
      </c>
      <c r="Z70" s="12">
        <v>0.88414634146341464</v>
      </c>
      <c r="AA70" s="12">
        <v>0.87195121951219512</v>
      </c>
      <c r="AB70" s="12">
        <v>0.8597560975609756</v>
      </c>
      <c r="AC70" s="16">
        <v>0.84756097560975607</v>
      </c>
      <c r="AD70" s="11">
        <v>0.85365853658536583</v>
      </c>
      <c r="AE70" s="12">
        <v>0.8597560975609756</v>
      </c>
      <c r="AF70" s="12">
        <v>0.86585365853658536</v>
      </c>
      <c r="AG70" s="12">
        <v>0.87195121951219512</v>
      </c>
      <c r="AH70" s="16">
        <v>0.87804878048780488</v>
      </c>
      <c r="AI70" s="11">
        <v>0.8902439024390244</v>
      </c>
      <c r="AJ70" s="12">
        <v>0.90243902439024393</v>
      </c>
      <c r="AK70" s="12">
        <v>0.91463414634146345</v>
      </c>
      <c r="AL70" s="12">
        <v>0.92682926829268297</v>
      </c>
      <c r="AM70" s="16">
        <v>0.93902439024390238</v>
      </c>
      <c r="AN70" s="11">
        <v>0.95121951219512191</v>
      </c>
      <c r="AO70" s="12">
        <v>0.96341463414634143</v>
      </c>
      <c r="AP70" s="12">
        <v>0.97560975609756095</v>
      </c>
      <c r="AQ70" s="12">
        <v>0.98780487804878048</v>
      </c>
      <c r="AR70" s="16">
        <v>1</v>
      </c>
      <c r="AS70" s="11">
        <v>1</v>
      </c>
      <c r="AT70" s="12">
        <v>1</v>
      </c>
      <c r="AU70" s="12">
        <v>1</v>
      </c>
      <c r="AV70" s="12">
        <v>1</v>
      </c>
      <c r="AW70" s="16">
        <v>1</v>
      </c>
      <c r="AX70" s="11">
        <v>1</v>
      </c>
      <c r="AY70" s="12">
        <v>1</v>
      </c>
      <c r="AZ70" s="12">
        <v>1</v>
      </c>
      <c r="BA70" s="12">
        <v>1</v>
      </c>
      <c r="BB70" s="16">
        <v>1</v>
      </c>
      <c r="BC70" s="11">
        <v>1</v>
      </c>
      <c r="BD70" s="12">
        <v>1</v>
      </c>
      <c r="BE70" s="12">
        <v>1</v>
      </c>
      <c r="BF70" s="12">
        <v>1</v>
      </c>
      <c r="BG70" s="16">
        <v>1</v>
      </c>
      <c r="BH70" s="11">
        <v>1</v>
      </c>
      <c r="BI70" s="12">
        <v>1</v>
      </c>
      <c r="BJ70" s="12">
        <v>1</v>
      </c>
      <c r="BK70" s="12">
        <v>1</v>
      </c>
      <c r="BL70" s="16">
        <v>1</v>
      </c>
      <c r="BM70" s="11">
        <v>1</v>
      </c>
      <c r="BN70" s="12">
        <v>1</v>
      </c>
      <c r="BO70" s="12">
        <v>1</v>
      </c>
      <c r="BP70" s="12">
        <v>1</v>
      </c>
      <c r="BQ70" s="16">
        <v>1</v>
      </c>
      <c r="BR70" s="11">
        <v>1</v>
      </c>
      <c r="BS70" s="12">
        <v>1</v>
      </c>
      <c r="BT70" s="12">
        <v>1</v>
      </c>
      <c r="BU70" s="12">
        <v>1</v>
      </c>
      <c r="BV70" s="16">
        <v>1</v>
      </c>
    </row>
    <row r="71" spans="1:74" x14ac:dyDescent="0.25">
      <c r="A71" s="31" t="s">
        <v>160</v>
      </c>
      <c r="B71" s="27" t="s">
        <v>77</v>
      </c>
      <c r="C71" s="1" t="s">
        <v>145</v>
      </c>
      <c r="D71" s="2" t="s">
        <v>5</v>
      </c>
      <c r="E71" s="3" t="s">
        <v>2</v>
      </c>
      <c r="F71" s="3"/>
      <c r="G71" s="3"/>
      <c r="H71" s="3"/>
      <c r="I71" s="16">
        <v>1.0670731707317074</v>
      </c>
      <c r="J71" s="11">
        <v>1.0658536585365854</v>
      </c>
      <c r="K71" s="12">
        <v>1.0646341463414635</v>
      </c>
      <c r="L71" s="12">
        <v>1.0634146341463415</v>
      </c>
      <c r="M71" s="12">
        <v>1.0621951219512196</v>
      </c>
      <c r="N71" s="16">
        <v>1.0609756097560976</v>
      </c>
      <c r="O71" s="11">
        <v>1.0658536585365854</v>
      </c>
      <c r="P71" s="12">
        <v>1.0646341463414635</v>
      </c>
      <c r="Q71" s="12">
        <v>1.0634146341463415</v>
      </c>
      <c r="R71" s="12">
        <v>1.0621951219512196</v>
      </c>
      <c r="S71" s="16">
        <v>1.0609756097560976</v>
      </c>
      <c r="T71" s="11">
        <v>1.0304878048780488</v>
      </c>
      <c r="U71" s="12">
        <v>1</v>
      </c>
      <c r="V71" s="12">
        <v>0.96951219512195119</v>
      </c>
      <c r="W71" s="12">
        <v>0.93902439024390238</v>
      </c>
      <c r="X71" s="16">
        <v>0.90853658536585369</v>
      </c>
      <c r="Y71" s="11">
        <v>0.89634146341463417</v>
      </c>
      <c r="Z71" s="12">
        <v>0.88414634146341464</v>
      </c>
      <c r="AA71" s="12">
        <v>0.87195121951219512</v>
      </c>
      <c r="AB71" s="12">
        <v>0.8597560975609756</v>
      </c>
      <c r="AC71" s="16">
        <v>0.84756097560975607</v>
      </c>
      <c r="AD71" s="11">
        <v>0.85365853658536583</v>
      </c>
      <c r="AE71" s="12">
        <v>0.8597560975609756</v>
      </c>
      <c r="AF71" s="12">
        <v>0.86585365853658536</v>
      </c>
      <c r="AG71" s="12">
        <v>0.87195121951219512</v>
      </c>
      <c r="AH71" s="16">
        <v>0.87804878048780488</v>
      </c>
      <c r="AI71" s="11">
        <v>0.8902439024390244</v>
      </c>
      <c r="AJ71" s="12">
        <v>0.90243902439024393</v>
      </c>
      <c r="AK71" s="12">
        <v>0.91463414634146345</v>
      </c>
      <c r="AL71" s="12">
        <v>0.92682926829268297</v>
      </c>
      <c r="AM71" s="16">
        <v>0.93902439024390238</v>
      </c>
      <c r="AN71" s="11">
        <v>0.95121951219512191</v>
      </c>
      <c r="AO71" s="12">
        <v>0.96341463414634143</v>
      </c>
      <c r="AP71" s="12">
        <v>0.97560975609756095</v>
      </c>
      <c r="AQ71" s="12">
        <v>0.98780487804878048</v>
      </c>
      <c r="AR71" s="16">
        <v>1</v>
      </c>
      <c r="AS71" s="11">
        <v>1</v>
      </c>
      <c r="AT71" s="12">
        <v>1</v>
      </c>
      <c r="AU71" s="12">
        <v>1</v>
      </c>
      <c r="AV71" s="12">
        <v>1</v>
      </c>
      <c r="AW71" s="16">
        <v>1</v>
      </c>
      <c r="AX71" s="11">
        <v>1</v>
      </c>
      <c r="AY71" s="12">
        <v>1</v>
      </c>
      <c r="AZ71" s="12">
        <v>1</v>
      </c>
      <c r="BA71" s="12">
        <v>1</v>
      </c>
      <c r="BB71" s="16">
        <v>1</v>
      </c>
      <c r="BC71" s="11">
        <v>1</v>
      </c>
      <c r="BD71" s="12">
        <v>1</v>
      </c>
      <c r="BE71" s="12">
        <v>1</v>
      </c>
      <c r="BF71" s="12">
        <v>1</v>
      </c>
      <c r="BG71" s="16">
        <v>1</v>
      </c>
      <c r="BH71" s="11">
        <v>1</v>
      </c>
      <c r="BI71" s="12">
        <v>1</v>
      </c>
      <c r="BJ71" s="12">
        <v>1</v>
      </c>
      <c r="BK71" s="12">
        <v>1</v>
      </c>
      <c r="BL71" s="16">
        <v>1</v>
      </c>
      <c r="BM71" s="11">
        <v>1</v>
      </c>
      <c r="BN71" s="12">
        <v>1</v>
      </c>
      <c r="BO71" s="12">
        <v>1</v>
      </c>
      <c r="BP71" s="12">
        <v>1</v>
      </c>
      <c r="BQ71" s="16">
        <v>1</v>
      </c>
      <c r="BR71" s="11">
        <v>1</v>
      </c>
      <c r="BS71" s="12">
        <v>1</v>
      </c>
      <c r="BT71" s="12">
        <v>1</v>
      </c>
      <c r="BU71" s="12">
        <v>1</v>
      </c>
      <c r="BV71" s="16">
        <v>1</v>
      </c>
    </row>
    <row r="72" spans="1:74" x14ac:dyDescent="0.25">
      <c r="A72" s="31" t="s">
        <v>160</v>
      </c>
      <c r="B72" s="27" t="s">
        <v>77</v>
      </c>
      <c r="C72" s="1" t="s">
        <v>145</v>
      </c>
      <c r="D72" s="2" t="s">
        <v>5</v>
      </c>
      <c r="E72" s="3" t="s">
        <v>3</v>
      </c>
      <c r="F72" s="3"/>
      <c r="G72" s="3"/>
      <c r="H72" s="3"/>
      <c r="I72" s="16">
        <v>1.0670731707317074</v>
      </c>
      <c r="J72" s="11">
        <v>1.0658536585365854</v>
      </c>
      <c r="K72" s="12">
        <v>1.0646341463414635</v>
      </c>
      <c r="L72" s="12">
        <v>1.0634146341463415</v>
      </c>
      <c r="M72" s="12">
        <v>1.0621951219512196</v>
      </c>
      <c r="N72" s="16">
        <v>1.0609756097560976</v>
      </c>
      <c r="O72" s="11">
        <v>1.0658536585365854</v>
      </c>
      <c r="P72" s="12">
        <v>1.0646341463414635</v>
      </c>
      <c r="Q72" s="12">
        <v>1.0634146341463415</v>
      </c>
      <c r="R72" s="12">
        <v>1.0621951219512196</v>
      </c>
      <c r="S72" s="16">
        <v>1.0609756097560976</v>
      </c>
      <c r="T72" s="11">
        <v>1.0304878048780488</v>
      </c>
      <c r="U72" s="12">
        <v>1</v>
      </c>
      <c r="V72" s="12">
        <v>0.96951219512195119</v>
      </c>
      <c r="W72" s="12">
        <v>0.93902439024390238</v>
      </c>
      <c r="X72" s="16">
        <v>0.90853658536585369</v>
      </c>
      <c r="Y72" s="11">
        <v>0.89634146341463417</v>
      </c>
      <c r="Z72" s="12">
        <v>0.88414634146341464</v>
      </c>
      <c r="AA72" s="12">
        <v>0.87195121951219512</v>
      </c>
      <c r="AB72" s="12">
        <v>0.8597560975609756</v>
      </c>
      <c r="AC72" s="16">
        <v>0.84756097560975607</v>
      </c>
      <c r="AD72" s="11">
        <v>0.85365853658536583</v>
      </c>
      <c r="AE72" s="12">
        <v>0.8597560975609756</v>
      </c>
      <c r="AF72" s="12">
        <v>0.86585365853658536</v>
      </c>
      <c r="AG72" s="12">
        <v>0.87195121951219512</v>
      </c>
      <c r="AH72" s="16">
        <v>0.87804878048780488</v>
      </c>
      <c r="AI72" s="11">
        <v>0.8902439024390244</v>
      </c>
      <c r="AJ72" s="12">
        <v>0.90243902439024393</v>
      </c>
      <c r="AK72" s="12">
        <v>0.91463414634146345</v>
      </c>
      <c r="AL72" s="12">
        <v>0.92682926829268297</v>
      </c>
      <c r="AM72" s="16">
        <v>0.93902439024390238</v>
      </c>
      <c r="AN72" s="11">
        <v>0.95121951219512191</v>
      </c>
      <c r="AO72" s="12">
        <v>0.96341463414634143</v>
      </c>
      <c r="AP72" s="12">
        <v>0.97560975609756095</v>
      </c>
      <c r="AQ72" s="12">
        <v>0.98780487804878048</v>
      </c>
      <c r="AR72" s="16">
        <v>1</v>
      </c>
      <c r="AS72" s="11">
        <v>1</v>
      </c>
      <c r="AT72" s="12">
        <v>1</v>
      </c>
      <c r="AU72" s="12">
        <v>1</v>
      </c>
      <c r="AV72" s="12">
        <v>1</v>
      </c>
      <c r="AW72" s="16">
        <v>1</v>
      </c>
      <c r="AX72" s="11">
        <v>1</v>
      </c>
      <c r="AY72" s="12">
        <v>1</v>
      </c>
      <c r="AZ72" s="12">
        <v>1</v>
      </c>
      <c r="BA72" s="12">
        <v>1</v>
      </c>
      <c r="BB72" s="16">
        <v>1</v>
      </c>
      <c r="BC72" s="11">
        <v>1</v>
      </c>
      <c r="BD72" s="12">
        <v>1</v>
      </c>
      <c r="BE72" s="12">
        <v>1</v>
      </c>
      <c r="BF72" s="12">
        <v>1</v>
      </c>
      <c r="BG72" s="16">
        <v>1</v>
      </c>
      <c r="BH72" s="11">
        <v>1</v>
      </c>
      <c r="BI72" s="12">
        <v>1</v>
      </c>
      <c r="BJ72" s="12">
        <v>1</v>
      </c>
      <c r="BK72" s="12">
        <v>1</v>
      </c>
      <c r="BL72" s="16">
        <v>1</v>
      </c>
      <c r="BM72" s="11">
        <v>1</v>
      </c>
      <c r="BN72" s="12">
        <v>1</v>
      </c>
      <c r="BO72" s="12">
        <v>1</v>
      </c>
      <c r="BP72" s="12">
        <v>1</v>
      </c>
      <c r="BQ72" s="16">
        <v>1</v>
      </c>
      <c r="BR72" s="11">
        <v>1</v>
      </c>
      <c r="BS72" s="12">
        <v>1</v>
      </c>
      <c r="BT72" s="12">
        <v>1</v>
      </c>
      <c r="BU72" s="12">
        <v>1</v>
      </c>
      <c r="BV72" s="16">
        <v>1</v>
      </c>
    </row>
    <row r="73" spans="1:74" x14ac:dyDescent="0.25">
      <c r="A73" s="31" t="s">
        <v>160</v>
      </c>
      <c r="B73" s="27" t="s">
        <v>77</v>
      </c>
      <c r="C73" s="1" t="s">
        <v>145</v>
      </c>
      <c r="D73" s="2" t="s">
        <v>5</v>
      </c>
      <c r="E73" s="3" t="s">
        <v>4</v>
      </c>
      <c r="F73" s="3"/>
      <c r="G73" s="3"/>
      <c r="H73" s="3"/>
      <c r="I73" s="16">
        <v>1.0670731707317074</v>
      </c>
      <c r="J73" s="11">
        <v>1.0658536585365854</v>
      </c>
      <c r="K73" s="12">
        <v>1.0646341463414635</v>
      </c>
      <c r="L73" s="12">
        <v>1.0634146341463415</v>
      </c>
      <c r="M73" s="12">
        <v>1.0621951219512196</v>
      </c>
      <c r="N73" s="16">
        <v>1.0609756097560976</v>
      </c>
      <c r="O73" s="11">
        <v>1.0658536585365854</v>
      </c>
      <c r="P73" s="12">
        <v>1.0646341463414635</v>
      </c>
      <c r="Q73" s="12">
        <v>1.0634146341463415</v>
      </c>
      <c r="R73" s="12">
        <v>1.0621951219512196</v>
      </c>
      <c r="S73" s="16">
        <v>1.0609756097560976</v>
      </c>
      <c r="T73" s="11">
        <v>1.0304878048780488</v>
      </c>
      <c r="U73" s="12">
        <v>1</v>
      </c>
      <c r="V73" s="12">
        <v>0.96951219512195119</v>
      </c>
      <c r="W73" s="12">
        <v>0.93902439024390238</v>
      </c>
      <c r="X73" s="16">
        <v>0.90853658536585369</v>
      </c>
      <c r="Y73" s="11">
        <v>0.89634146341463417</v>
      </c>
      <c r="Z73" s="12">
        <v>0.88414634146341464</v>
      </c>
      <c r="AA73" s="12">
        <v>0.87195121951219512</v>
      </c>
      <c r="AB73" s="12">
        <v>0.8597560975609756</v>
      </c>
      <c r="AC73" s="16">
        <v>0.84756097560975607</v>
      </c>
      <c r="AD73" s="11">
        <v>0.85365853658536583</v>
      </c>
      <c r="AE73" s="12">
        <v>0.8597560975609756</v>
      </c>
      <c r="AF73" s="12">
        <v>0.86585365853658536</v>
      </c>
      <c r="AG73" s="12">
        <v>0.87195121951219512</v>
      </c>
      <c r="AH73" s="16">
        <v>0.87804878048780488</v>
      </c>
      <c r="AI73" s="11">
        <v>0.8902439024390244</v>
      </c>
      <c r="AJ73" s="12">
        <v>0.90243902439024393</v>
      </c>
      <c r="AK73" s="12">
        <v>0.91463414634146345</v>
      </c>
      <c r="AL73" s="12">
        <v>0.92682926829268297</v>
      </c>
      <c r="AM73" s="16">
        <v>0.93902439024390238</v>
      </c>
      <c r="AN73" s="11">
        <v>0.95121951219512191</v>
      </c>
      <c r="AO73" s="12">
        <v>0.96341463414634143</v>
      </c>
      <c r="AP73" s="12">
        <v>0.97560975609756095</v>
      </c>
      <c r="AQ73" s="12">
        <v>0.98780487804878048</v>
      </c>
      <c r="AR73" s="16">
        <v>1</v>
      </c>
      <c r="AS73" s="11">
        <v>1</v>
      </c>
      <c r="AT73" s="12">
        <v>1</v>
      </c>
      <c r="AU73" s="12">
        <v>1</v>
      </c>
      <c r="AV73" s="12">
        <v>1</v>
      </c>
      <c r="AW73" s="16">
        <v>1</v>
      </c>
      <c r="AX73" s="11">
        <v>1</v>
      </c>
      <c r="AY73" s="12">
        <v>1</v>
      </c>
      <c r="AZ73" s="12">
        <v>1</v>
      </c>
      <c r="BA73" s="12">
        <v>1</v>
      </c>
      <c r="BB73" s="16">
        <v>1</v>
      </c>
      <c r="BC73" s="11">
        <v>1</v>
      </c>
      <c r="BD73" s="12">
        <v>1</v>
      </c>
      <c r="BE73" s="12">
        <v>1</v>
      </c>
      <c r="BF73" s="12">
        <v>1</v>
      </c>
      <c r="BG73" s="16">
        <v>1</v>
      </c>
      <c r="BH73" s="11">
        <v>1</v>
      </c>
      <c r="BI73" s="12">
        <v>1</v>
      </c>
      <c r="BJ73" s="12">
        <v>1</v>
      </c>
      <c r="BK73" s="12">
        <v>1</v>
      </c>
      <c r="BL73" s="16">
        <v>1</v>
      </c>
      <c r="BM73" s="11">
        <v>1</v>
      </c>
      <c r="BN73" s="12">
        <v>1</v>
      </c>
      <c r="BO73" s="12">
        <v>1</v>
      </c>
      <c r="BP73" s="12">
        <v>1</v>
      </c>
      <c r="BQ73" s="16">
        <v>1</v>
      </c>
      <c r="BR73" s="11">
        <v>1</v>
      </c>
      <c r="BS73" s="12">
        <v>1</v>
      </c>
      <c r="BT73" s="12">
        <v>1</v>
      </c>
      <c r="BU73" s="12">
        <v>1</v>
      </c>
      <c r="BV73" s="16">
        <v>1</v>
      </c>
    </row>
    <row r="74" spans="1:74" x14ac:dyDescent="0.25">
      <c r="A74" s="31" t="s">
        <v>160</v>
      </c>
      <c r="B74" s="27" t="s">
        <v>77</v>
      </c>
      <c r="C74" s="1" t="s">
        <v>146</v>
      </c>
      <c r="D74" s="2" t="s">
        <v>0</v>
      </c>
      <c r="E74" s="3" t="s">
        <v>1</v>
      </c>
      <c r="F74" s="3"/>
      <c r="G74" s="3"/>
      <c r="H74" s="3"/>
      <c r="I74" s="16">
        <v>1.0670731707317074</v>
      </c>
      <c r="J74" s="11">
        <v>1.0658536585365854</v>
      </c>
      <c r="K74" s="12">
        <v>1.0646341463414635</v>
      </c>
      <c r="L74" s="12">
        <v>1.0634146341463415</v>
      </c>
      <c r="M74" s="12">
        <v>1.0621951219512196</v>
      </c>
      <c r="N74" s="16">
        <v>1.0609756097560976</v>
      </c>
      <c r="O74" s="11">
        <v>1.0658536585365854</v>
      </c>
      <c r="P74" s="12">
        <v>1.0646341463414635</v>
      </c>
      <c r="Q74" s="12">
        <v>1.0634146341463415</v>
      </c>
      <c r="R74" s="12">
        <v>1.0621951219512196</v>
      </c>
      <c r="S74" s="16">
        <v>1.0609756097560976</v>
      </c>
      <c r="T74" s="11">
        <v>1.0304878048780488</v>
      </c>
      <c r="U74" s="12">
        <v>1</v>
      </c>
      <c r="V74" s="12">
        <v>0.96951219512195119</v>
      </c>
      <c r="W74" s="12">
        <v>0.93902439024390238</v>
      </c>
      <c r="X74" s="16">
        <v>0.90853658536585369</v>
      </c>
      <c r="Y74" s="11">
        <v>0.89634146341463417</v>
      </c>
      <c r="Z74" s="12">
        <v>0.88414634146341464</v>
      </c>
      <c r="AA74" s="12">
        <v>0.87195121951219512</v>
      </c>
      <c r="AB74" s="12">
        <v>0.8597560975609756</v>
      </c>
      <c r="AC74" s="16">
        <v>0.84756097560975607</v>
      </c>
      <c r="AD74" s="11">
        <v>0.85365853658536583</v>
      </c>
      <c r="AE74" s="12">
        <v>0.8597560975609756</v>
      </c>
      <c r="AF74" s="12">
        <v>0.86585365853658536</v>
      </c>
      <c r="AG74" s="12">
        <v>0.87195121951219512</v>
      </c>
      <c r="AH74" s="16">
        <v>0.87804878048780488</v>
      </c>
      <c r="AI74" s="11">
        <v>0.8902439024390244</v>
      </c>
      <c r="AJ74" s="12">
        <v>0.90243902439024393</v>
      </c>
      <c r="AK74" s="12">
        <v>0.91463414634146345</v>
      </c>
      <c r="AL74" s="12">
        <v>0.92682926829268297</v>
      </c>
      <c r="AM74" s="16">
        <v>0.93902439024390238</v>
      </c>
      <c r="AN74" s="11">
        <v>0.95121951219512191</v>
      </c>
      <c r="AO74" s="12">
        <v>0.96341463414634143</v>
      </c>
      <c r="AP74" s="12">
        <v>0.97560975609756095</v>
      </c>
      <c r="AQ74" s="12">
        <v>0.98780487804878048</v>
      </c>
      <c r="AR74" s="16">
        <v>1</v>
      </c>
      <c r="AS74" s="11">
        <v>1</v>
      </c>
      <c r="AT74" s="12">
        <v>1</v>
      </c>
      <c r="AU74" s="12">
        <v>1</v>
      </c>
      <c r="AV74" s="12">
        <v>1</v>
      </c>
      <c r="AW74" s="16">
        <v>1</v>
      </c>
      <c r="AX74" s="11">
        <v>1</v>
      </c>
      <c r="AY74" s="12">
        <v>1</v>
      </c>
      <c r="AZ74" s="12">
        <v>1</v>
      </c>
      <c r="BA74" s="12">
        <v>1</v>
      </c>
      <c r="BB74" s="16">
        <v>1</v>
      </c>
      <c r="BC74" s="11">
        <v>1</v>
      </c>
      <c r="BD74" s="12">
        <v>1</v>
      </c>
      <c r="BE74" s="12">
        <v>1</v>
      </c>
      <c r="BF74" s="12">
        <v>1</v>
      </c>
      <c r="BG74" s="16">
        <v>1</v>
      </c>
      <c r="BH74" s="11">
        <v>1</v>
      </c>
      <c r="BI74" s="12">
        <v>1</v>
      </c>
      <c r="BJ74" s="12">
        <v>1</v>
      </c>
      <c r="BK74" s="12">
        <v>1</v>
      </c>
      <c r="BL74" s="16">
        <v>1</v>
      </c>
      <c r="BM74" s="11">
        <v>1</v>
      </c>
      <c r="BN74" s="12">
        <v>1</v>
      </c>
      <c r="BO74" s="12">
        <v>1</v>
      </c>
      <c r="BP74" s="12">
        <v>1</v>
      </c>
      <c r="BQ74" s="16">
        <v>1</v>
      </c>
      <c r="BR74" s="11">
        <v>1</v>
      </c>
      <c r="BS74" s="12">
        <v>1</v>
      </c>
      <c r="BT74" s="12">
        <v>1</v>
      </c>
      <c r="BU74" s="12">
        <v>1</v>
      </c>
      <c r="BV74" s="16">
        <v>1</v>
      </c>
    </row>
    <row r="75" spans="1:74" x14ac:dyDescent="0.25">
      <c r="A75" s="31" t="s">
        <v>160</v>
      </c>
      <c r="B75" s="27" t="s">
        <v>77</v>
      </c>
      <c r="C75" s="1" t="s">
        <v>146</v>
      </c>
      <c r="D75" s="2" t="s">
        <v>0</v>
      </c>
      <c r="E75" s="3" t="s">
        <v>2</v>
      </c>
      <c r="F75" s="3"/>
      <c r="G75" s="3"/>
      <c r="H75" s="3"/>
      <c r="I75" s="16">
        <v>1.0670731707317074</v>
      </c>
      <c r="J75" s="11">
        <v>1.0658536585365854</v>
      </c>
      <c r="K75" s="12">
        <v>1.0646341463414635</v>
      </c>
      <c r="L75" s="12">
        <v>1.0634146341463415</v>
      </c>
      <c r="M75" s="12">
        <v>1.0621951219512196</v>
      </c>
      <c r="N75" s="16">
        <v>1.0609756097560976</v>
      </c>
      <c r="O75" s="11">
        <v>1.0658536585365854</v>
      </c>
      <c r="P75" s="12">
        <v>1.0646341463414635</v>
      </c>
      <c r="Q75" s="12">
        <v>1.0634146341463415</v>
      </c>
      <c r="R75" s="12">
        <v>1.0621951219512196</v>
      </c>
      <c r="S75" s="16">
        <v>1.0609756097560976</v>
      </c>
      <c r="T75" s="11">
        <v>1.0304878048780488</v>
      </c>
      <c r="U75" s="12">
        <v>1</v>
      </c>
      <c r="V75" s="12">
        <v>0.96951219512195119</v>
      </c>
      <c r="W75" s="12">
        <v>0.93902439024390238</v>
      </c>
      <c r="X75" s="16">
        <v>0.90853658536585369</v>
      </c>
      <c r="Y75" s="11">
        <v>0.89634146341463417</v>
      </c>
      <c r="Z75" s="12">
        <v>0.88414634146341464</v>
      </c>
      <c r="AA75" s="12">
        <v>0.87195121951219512</v>
      </c>
      <c r="AB75" s="12">
        <v>0.8597560975609756</v>
      </c>
      <c r="AC75" s="16">
        <v>0.84756097560975607</v>
      </c>
      <c r="AD75" s="11">
        <v>0.85365853658536583</v>
      </c>
      <c r="AE75" s="12">
        <v>0.8597560975609756</v>
      </c>
      <c r="AF75" s="12">
        <v>0.86585365853658536</v>
      </c>
      <c r="AG75" s="12">
        <v>0.87195121951219512</v>
      </c>
      <c r="AH75" s="16">
        <v>0.87804878048780488</v>
      </c>
      <c r="AI75" s="11">
        <v>0.8902439024390244</v>
      </c>
      <c r="AJ75" s="12">
        <v>0.90243902439024393</v>
      </c>
      <c r="AK75" s="12">
        <v>0.91463414634146345</v>
      </c>
      <c r="AL75" s="12">
        <v>0.92682926829268297</v>
      </c>
      <c r="AM75" s="16">
        <v>0.93902439024390238</v>
      </c>
      <c r="AN75" s="11">
        <v>0.95121951219512191</v>
      </c>
      <c r="AO75" s="12">
        <v>0.96341463414634143</v>
      </c>
      <c r="AP75" s="12">
        <v>0.97560975609756095</v>
      </c>
      <c r="AQ75" s="12">
        <v>0.98780487804878048</v>
      </c>
      <c r="AR75" s="16">
        <v>1</v>
      </c>
      <c r="AS75" s="11">
        <v>1</v>
      </c>
      <c r="AT75" s="12">
        <v>1</v>
      </c>
      <c r="AU75" s="12">
        <v>1</v>
      </c>
      <c r="AV75" s="12">
        <v>1</v>
      </c>
      <c r="AW75" s="16">
        <v>1</v>
      </c>
      <c r="AX75" s="11">
        <v>1</v>
      </c>
      <c r="AY75" s="12">
        <v>1</v>
      </c>
      <c r="AZ75" s="12">
        <v>1</v>
      </c>
      <c r="BA75" s="12">
        <v>1</v>
      </c>
      <c r="BB75" s="16">
        <v>1</v>
      </c>
      <c r="BC75" s="11">
        <v>1</v>
      </c>
      <c r="BD75" s="12">
        <v>1</v>
      </c>
      <c r="BE75" s="12">
        <v>1</v>
      </c>
      <c r="BF75" s="12">
        <v>1</v>
      </c>
      <c r="BG75" s="16">
        <v>1</v>
      </c>
      <c r="BH75" s="11">
        <v>1</v>
      </c>
      <c r="BI75" s="12">
        <v>1</v>
      </c>
      <c r="BJ75" s="12">
        <v>1</v>
      </c>
      <c r="BK75" s="12">
        <v>1</v>
      </c>
      <c r="BL75" s="16">
        <v>1</v>
      </c>
      <c r="BM75" s="11">
        <v>1</v>
      </c>
      <c r="BN75" s="12">
        <v>1</v>
      </c>
      <c r="BO75" s="12">
        <v>1</v>
      </c>
      <c r="BP75" s="12">
        <v>1</v>
      </c>
      <c r="BQ75" s="16">
        <v>1</v>
      </c>
      <c r="BR75" s="11">
        <v>1</v>
      </c>
      <c r="BS75" s="12">
        <v>1</v>
      </c>
      <c r="BT75" s="12">
        <v>1</v>
      </c>
      <c r="BU75" s="12">
        <v>1</v>
      </c>
      <c r="BV75" s="16">
        <v>1</v>
      </c>
    </row>
    <row r="76" spans="1:74" x14ac:dyDescent="0.25">
      <c r="A76" s="31" t="s">
        <v>160</v>
      </c>
      <c r="B76" s="27" t="s">
        <v>77</v>
      </c>
      <c r="C76" s="1" t="s">
        <v>146</v>
      </c>
      <c r="D76" s="2" t="s">
        <v>0</v>
      </c>
      <c r="E76" s="3" t="s">
        <v>3</v>
      </c>
      <c r="F76" s="3"/>
      <c r="G76" s="3"/>
      <c r="H76" s="3"/>
      <c r="I76" s="16">
        <v>1.0670731707317074</v>
      </c>
      <c r="J76" s="11">
        <v>1.0658536585365854</v>
      </c>
      <c r="K76" s="12">
        <v>1.0646341463414635</v>
      </c>
      <c r="L76" s="12">
        <v>1.0634146341463415</v>
      </c>
      <c r="M76" s="12">
        <v>1.0621951219512196</v>
      </c>
      <c r="N76" s="16">
        <v>1.0609756097560976</v>
      </c>
      <c r="O76" s="11">
        <v>1.0658536585365854</v>
      </c>
      <c r="P76" s="12">
        <v>1.0646341463414635</v>
      </c>
      <c r="Q76" s="12">
        <v>1.0634146341463415</v>
      </c>
      <c r="R76" s="12">
        <v>1.0621951219512196</v>
      </c>
      <c r="S76" s="16">
        <v>1.0609756097560976</v>
      </c>
      <c r="T76" s="11">
        <v>1.0304878048780488</v>
      </c>
      <c r="U76" s="12">
        <v>1</v>
      </c>
      <c r="V76" s="12">
        <v>0.96951219512195119</v>
      </c>
      <c r="W76" s="12">
        <v>0.93902439024390238</v>
      </c>
      <c r="X76" s="16">
        <v>0.90853658536585369</v>
      </c>
      <c r="Y76" s="11">
        <v>0.89634146341463417</v>
      </c>
      <c r="Z76" s="12">
        <v>0.88414634146341464</v>
      </c>
      <c r="AA76" s="12">
        <v>0.87195121951219512</v>
      </c>
      <c r="AB76" s="12">
        <v>0.8597560975609756</v>
      </c>
      <c r="AC76" s="16">
        <v>0.84756097560975607</v>
      </c>
      <c r="AD76" s="11">
        <v>0.85365853658536583</v>
      </c>
      <c r="AE76" s="12">
        <v>0.8597560975609756</v>
      </c>
      <c r="AF76" s="12">
        <v>0.86585365853658536</v>
      </c>
      <c r="AG76" s="12">
        <v>0.87195121951219512</v>
      </c>
      <c r="AH76" s="16">
        <v>0.87804878048780488</v>
      </c>
      <c r="AI76" s="11">
        <v>0.8902439024390244</v>
      </c>
      <c r="AJ76" s="12">
        <v>0.90243902439024393</v>
      </c>
      <c r="AK76" s="12">
        <v>0.91463414634146345</v>
      </c>
      <c r="AL76" s="12">
        <v>0.92682926829268297</v>
      </c>
      <c r="AM76" s="16">
        <v>0.93902439024390238</v>
      </c>
      <c r="AN76" s="11">
        <v>0.95121951219512191</v>
      </c>
      <c r="AO76" s="12">
        <v>0.96341463414634143</v>
      </c>
      <c r="AP76" s="12">
        <v>0.97560975609756095</v>
      </c>
      <c r="AQ76" s="12">
        <v>0.98780487804878048</v>
      </c>
      <c r="AR76" s="16">
        <v>1</v>
      </c>
      <c r="AS76" s="11">
        <v>1</v>
      </c>
      <c r="AT76" s="12">
        <v>1</v>
      </c>
      <c r="AU76" s="12">
        <v>1</v>
      </c>
      <c r="AV76" s="12">
        <v>1</v>
      </c>
      <c r="AW76" s="16">
        <v>1</v>
      </c>
      <c r="AX76" s="11">
        <v>1</v>
      </c>
      <c r="AY76" s="12">
        <v>1</v>
      </c>
      <c r="AZ76" s="12">
        <v>1</v>
      </c>
      <c r="BA76" s="12">
        <v>1</v>
      </c>
      <c r="BB76" s="16">
        <v>1</v>
      </c>
      <c r="BC76" s="11">
        <v>1</v>
      </c>
      <c r="BD76" s="12">
        <v>1</v>
      </c>
      <c r="BE76" s="12">
        <v>1</v>
      </c>
      <c r="BF76" s="12">
        <v>1</v>
      </c>
      <c r="BG76" s="16">
        <v>1</v>
      </c>
      <c r="BH76" s="11">
        <v>1</v>
      </c>
      <c r="BI76" s="12">
        <v>1</v>
      </c>
      <c r="BJ76" s="12">
        <v>1</v>
      </c>
      <c r="BK76" s="12">
        <v>1</v>
      </c>
      <c r="BL76" s="16">
        <v>1</v>
      </c>
      <c r="BM76" s="11">
        <v>1</v>
      </c>
      <c r="BN76" s="12">
        <v>1</v>
      </c>
      <c r="BO76" s="12">
        <v>1</v>
      </c>
      <c r="BP76" s="12">
        <v>1</v>
      </c>
      <c r="BQ76" s="16">
        <v>1</v>
      </c>
      <c r="BR76" s="11">
        <v>1</v>
      </c>
      <c r="BS76" s="12">
        <v>1</v>
      </c>
      <c r="BT76" s="12">
        <v>1</v>
      </c>
      <c r="BU76" s="12">
        <v>1</v>
      </c>
      <c r="BV76" s="16">
        <v>1</v>
      </c>
    </row>
    <row r="77" spans="1:74" x14ac:dyDescent="0.25">
      <c r="A77" s="31" t="s">
        <v>160</v>
      </c>
      <c r="B77" s="27" t="s">
        <v>77</v>
      </c>
      <c r="C77" s="1" t="s">
        <v>146</v>
      </c>
      <c r="D77" s="2" t="s">
        <v>0</v>
      </c>
      <c r="E77" s="3" t="s">
        <v>4</v>
      </c>
      <c r="F77" s="3"/>
      <c r="G77" s="3"/>
      <c r="H77" s="3"/>
      <c r="I77" s="16">
        <v>1.0670731707317074</v>
      </c>
      <c r="J77" s="11">
        <v>1.0658536585365854</v>
      </c>
      <c r="K77" s="12">
        <v>1.0646341463414635</v>
      </c>
      <c r="L77" s="12">
        <v>1.0634146341463415</v>
      </c>
      <c r="M77" s="12">
        <v>1.0621951219512196</v>
      </c>
      <c r="N77" s="16">
        <v>1.0609756097560976</v>
      </c>
      <c r="O77" s="11">
        <v>1.0658536585365854</v>
      </c>
      <c r="P77" s="12">
        <v>1.0646341463414635</v>
      </c>
      <c r="Q77" s="12">
        <v>1.0634146341463415</v>
      </c>
      <c r="R77" s="12">
        <v>1.0621951219512196</v>
      </c>
      <c r="S77" s="16">
        <v>1.0609756097560976</v>
      </c>
      <c r="T77" s="11">
        <v>1.0304878048780488</v>
      </c>
      <c r="U77" s="12">
        <v>1</v>
      </c>
      <c r="V77" s="12">
        <v>0.96951219512195119</v>
      </c>
      <c r="W77" s="12">
        <v>0.93902439024390238</v>
      </c>
      <c r="X77" s="16">
        <v>0.90853658536585369</v>
      </c>
      <c r="Y77" s="11">
        <v>0.89634146341463417</v>
      </c>
      <c r="Z77" s="12">
        <v>0.88414634146341464</v>
      </c>
      <c r="AA77" s="12">
        <v>0.87195121951219512</v>
      </c>
      <c r="AB77" s="12">
        <v>0.8597560975609756</v>
      </c>
      <c r="AC77" s="16">
        <v>0.84756097560975607</v>
      </c>
      <c r="AD77" s="11">
        <v>0.85365853658536583</v>
      </c>
      <c r="AE77" s="12">
        <v>0.8597560975609756</v>
      </c>
      <c r="AF77" s="12">
        <v>0.86585365853658536</v>
      </c>
      <c r="AG77" s="12">
        <v>0.87195121951219512</v>
      </c>
      <c r="AH77" s="16">
        <v>0.87804878048780488</v>
      </c>
      <c r="AI77" s="11">
        <v>0.8902439024390244</v>
      </c>
      <c r="AJ77" s="12">
        <v>0.90243902439024393</v>
      </c>
      <c r="AK77" s="12">
        <v>0.91463414634146345</v>
      </c>
      <c r="AL77" s="12">
        <v>0.92682926829268297</v>
      </c>
      <c r="AM77" s="16">
        <v>0.93902439024390238</v>
      </c>
      <c r="AN77" s="11">
        <v>0.95121951219512191</v>
      </c>
      <c r="AO77" s="12">
        <v>0.96341463414634143</v>
      </c>
      <c r="AP77" s="12">
        <v>0.97560975609756095</v>
      </c>
      <c r="AQ77" s="12">
        <v>0.98780487804878048</v>
      </c>
      <c r="AR77" s="16">
        <v>1</v>
      </c>
      <c r="AS77" s="11">
        <v>1</v>
      </c>
      <c r="AT77" s="12">
        <v>1</v>
      </c>
      <c r="AU77" s="12">
        <v>1</v>
      </c>
      <c r="AV77" s="12">
        <v>1</v>
      </c>
      <c r="AW77" s="16">
        <v>1</v>
      </c>
      <c r="AX77" s="11">
        <v>1</v>
      </c>
      <c r="AY77" s="12">
        <v>1</v>
      </c>
      <c r="AZ77" s="12">
        <v>1</v>
      </c>
      <c r="BA77" s="12">
        <v>1</v>
      </c>
      <c r="BB77" s="16">
        <v>1</v>
      </c>
      <c r="BC77" s="11">
        <v>1</v>
      </c>
      <c r="BD77" s="12">
        <v>1</v>
      </c>
      <c r="BE77" s="12">
        <v>1</v>
      </c>
      <c r="BF77" s="12">
        <v>1</v>
      </c>
      <c r="BG77" s="16">
        <v>1</v>
      </c>
      <c r="BH77" s="11">
        <v>1</v>
      </c>
      <c r="BI77" s="12">
        <v>1</v>
      </c>
      <c r="BJ77" s="12">
        <v>1</v>
      </c>
      <c r="BK77" s="12">
        <v>1</v>
      </c>
      <c r="BL77" s="16">
        <v>1</v>
      </c>
      <c r="BM77" s="11">
        <v>1</v>
      </c>
      <c r="BN77" s="12">
        <v>1</v>
      </c>
      <c r="BO77" s="12">
        <v>1</v>
      </c>
      <c r="BP77" s="12">
        <v>1</v>
      </c>
      <c r="BQ77" s="16">
        <v>1</v>
      </c>
      <c r="BR77" s="11">
        <v>1</v>
      </c>
      <c r="BS77" s="12">
        <v>1</v>
      </c>
      <c r="BT77" s="12">
        <v>1</v>
      </c>
      <c r="BU77" s="12">
        <v>1</v>
      </c>
      <c r="BV77" s="16">
        <v>1</v>
      </c>
    </row>
    <row r="78" spans="1:74" x14ac:dyDescent="0.25">
      <c r="A78" s="31" t="s">
        <v>160</v>
      </c>
      <c r="B78" s="27" t="s">
        <v>77</v>
      </c>
      <c r="C78" s="1" t="s">
        <v>146</v>
      </c>
      <c r="D78" s="2" t="s">
        <v>5</v>
      </c>
      <c r="E78" s="3" t="s">
        <v>1</v>
      </c>
      <c r="F78" s="3"/>
      <c r="G78" s="3"/>
      <c r="H78" s="3"/>
      <c r="I78" s="16">
        <v>1.0670731707317074</v>
      </c>
      <c r="J78" s="11">
        <v>1.0658536585365854</v>
      </c>
      <c r="K78" s="12">
        <v>1.0646341463414635</v>
      </c>
      <c r="L78" s="12">
        <v>1.0634146341463415</v>
      </c>
      <c r="M78" s="12">
        <v>1.0621951219512196</v>
      </c>
      <c r="N78" s="16">
        <v>1.0609756097560976</v>
      </c>
      <c r="O78" s="11">
        <v>1.0658536585365854</v>
      </c>
      <c r="P78" s="12">
        <v>1.0646341463414635</v>
      </c>
      <c r="Q78" s="12">
        <v>1.0634146341463415</v>
      </c>
      <c r="R78" s="12">
        <v>1.0621951219512196</v>
      </c>
      <c r="S78" s="16">
        <v>1.0609756097560976</v>
      </c>
      <c r="T78" s="11">
        <v>1.0304878048780488</v>
      </c>
      <c r="U78" s="12">
        <v>1</v>
      </c>
      <c r="V78" s="12">
        <v>0.96951219512195119</v>
      </c>
      <c r="W78" s="12">
        <v>0.93902439024390238</v>
      </c>
      <c r="X78" s="16">
        <v>0.90853658536585369</v>
      </c>
      <c r="Y78" s="11">
        <v>0.89634146341463417</v>
      </c>
      <c r="Z78" s="12">
        <v>0.88414634146341464</v>
      </c>
      <c r="AA78" s="12">
        <v>0.87195121951219512</v>
      </c>
      <c r="AB78" s="12">
        <v>0.8597560975609756</v>
      </c>
      <c r="AC78" s="16">
        <v>0.84756097560975607</v>
      </c>
      <c r="AD78" s="11">
        <v>0.85365853658536583</v>
      </c>
      <c r="AE78" s="12">
        <v>0.8597560975609756</v>
      </c>
      <c r="AF78" s="12">
        <v>0.86585365853658536</v>
      </c>
      <c r="AG78" s="12">
        <v>0.87195121951219512</v>
      </c>
      <c r="AH78" s="16">
        <v>0.87804878048780488</v>
      </c>
      <c r="AI78" s="11">
        <v>0.8902439024390244</v>
      </c>
      <c r="AJ78" s="12">
        <v>0.90243902439024393</v>
      </c>
      <c r="AK78" s="12">
        <v>0.91463414634146345</v>
      </c>
      <c r="AL78" s="12">
        <v>0.92682926829268297</v>
      </c>
      <c r="AM78" s="16">
        <v>0.93902439024390238</v>
      </c>
      <c r="AN78" s="11">
        <v>0.95121951219512191</v>
      </c>
      <c r="AO78" s="12">
        <v>0.96341463414634143</v>
      </c>
      <c r="AP78" s="12">
        <v>0.97560975609756095</v>
      </c>
      <c r="AQ78" s="12">
        <v>0.98780487804878048</v>
      </c>
      <c r="AR78" s="16">
        <v>1</v>
      </c>
      <c r="AS78" s="11">
        <v>1</v>
      </c>
      <c r="AT78" s="12">
        <v>1</v>
      </c>
      <c r="AU78" s="12">
        <v>1</v>
      </c>
      <c r="AV78" s="12">
        <v>1</v>
      </c>
      <c r="AW78" s="16">
        <v>1</v>
      </c>
      <c r="AX78" s="11">
        <v>1</v>
      </c>
      <c r="AY78" s="12">
        <v>1</v>
      </c>
      <c r="AZ78" s="12">
        <v>1</v>
      </c>
      <c r="BA78" s="12">
        <v>1</v>
      </c>
      <c r="BB78" s="16">
        <v>1</v>
      </c>
      <c r="BC78" s="11">
        <v>1</v>
      </c>
      <c r="BD78" s="12">
        <v>1</v>
      </c>
      <c r="BE78" s="12">
        <v>1</v>
      </c>
      <c r="BF78" s="12">
        <v>1</v>
      </c>
      <c r="BG78" s="16">
        <v>1</v>
      </c>
      <c r="BH78" s="11">
        <v>1</v>
      </c>
      <c r="BI78" s="12">
        <v>1</v>
      </c>
      <c r="BJ78" s="12">
        <v>1</v>
      </c>
      <c r="BK78" s="12">
        <v>1</v>
      </c>
      <c r="BL78" s="16">
        <v>1</v>
      </c>
      <c r="BM78" s="11">
        <v>1</v>
      </c>
      <c r="BN78" s="12">
        <v>1</v>
      </c>
      <c r="BO78" s="12">
        <v>1</v>
      </c>
      <c r="BP78" s="12">
        <v>1</v>
      </c>
      <c r="BQ78" s="16">
        <v>1</v>
      </c>
      <c r="BR78" s="11">
        <v>1</v>
      </c>
      <c r="BS78" s="12">
        <v>1</v>
      </c>
      <c r="BT78" s="12">
        <v>1</v>
      </c>
      <c r="BU78" s="12">
        <v>1</v>
      </c>
      <c r="BV78" s="16">
        <v>1</v>
      </c>
    </row>
    <row r="79" spans="1:74" x14ac:dyDescent="0.25">
      <c r="A79" s="31" t="s">
        <v>160</v>
      </c>
      <c r="B79" s="27" t="s">
        <v>77</v>
      </c>
      <c r="C79" s="1" t="s">
        <v>146</v>
      </c>
      <c r="D79" s="2" t="s">
        <v>5</v>
      </c>
      <c r="E79" s="3" t="s">
        <v>2</v>
      </c>
      <c r="F79" s="3"/>
      <c r="G79" s="3"/>
      <c r="H79" s="3"/>
      <c r="I79" s="16">
        <v>1.0670731707317074</v>
      </c>
      <c r="J79" s="11">
        <v>1.0658536585365854</v>
      </c>
      <c r="K79" s="12">
        <v>1.0646341463414635</v>
      </c>
      <c r="L79" s="12">
        <v>1.0634146341463415</v>
      </c>
      <c r="M79" s="12">
        <v>1.0621951219512196</v>
      </c>
      <c r="N79" s="16">
        <v>1.0609756097560976</v>
      </c>
      <c r="O79" s="11">
        <v>1.0658536585365854</v>
      </c>
      <c r="P79" s="12">
        <v>1.0646341463414635</v>
      </c>
      <c r="Q79" s="12">
        <v>1.0634146341463415</v>
      </c>
      <c r="R79" s="12">
        <v>1.0621951219512196</v>
      </c>
      <c r="S79" s="16">
        <v>1.0609756097560976</v>
      </c>
      <c r="T79" s="11">
        <v>1.0304878048780488</v>
      </c>
      <c r="U79" s="12">
        <v>1</v>
      </c>
      <c r="V79" s="12">
        <v>0.96951219512195119</v>
      </c>
      <c r="W79" s="12">
        <v>0.93902439024390238</v>
      </c>
      <c r="X79" s="16">
        <v>0.90853658536585369</v>
      </c>
      <c r="Y79" s="11">
        <v>0.89634146341463417</v>
      </c>
      <c r="Z79" s="12">
        <v>0.88414634146341464</v>
      </c>
      <c r="AA79" s="12">
        <v>0.87195121951219512</v>
      </c>
      <c r="AB79" s="12">
        <v>0.8597560975609756</v>
      </c>
      <c r="AC79" s="16">
        <v>0.84756097560975607</v>
      </c>
      <c r="AD79" s="11">
        <v>0.85365853658536583</v>
      </c>
      <c r="AE79" s="12">
        <v>0.8597560975609756</v>
      </c>
      <c r="AF79" s="12">
        <v>0.86585365853658536</v>
      </c>
      <c r="AG79" s="12">
        <v>0.87195121951219512</v>
      </c>
      <c r="AH79" s="16">
        <v>0.87804878048780488</v>
      </c>
      <c r="AI79" s="11">
        <v>0.8902439024390244</v>
      </c>
      <c r="AJ79" s="12">
        <v>0.90243902439024393</v>
      </c>
      <c r="AK79" s="12">
        <v>0.91463414634146345</v>
      </c>
      <c r="AL79" s="12">
        <v>0.92682926829268297</v>
      </c>
      <c r="AM79" s="16">
        <v>0.93902439024390238</v>
      </c>
      <c r="AN79" s="11">
        <v>0.95121951219512191</v>
      </c>
      <c r="AO79" s="12">
        <v>0.96341463414634143</v>
      </c>
      <c r="AP79" s="12">
        <v>0.97560975609756095</v>
      </c>
      <c r="AQ79" s="12">
        <v>0.98780487804878048</v>
      </c>
      <c r="AR79" s="16">
        <v>1</v>
      </c>
      <c r="AS79" s="11">
        <v>1</v>
      </c>
      <c r="AT79" s="12">
        <v>1</v>
      </c>
      <c r="AU79" s="12">
        <v>1</v>
      </c>
      <c r="AV79" s="12">
        <v>1</v>
      </c>
      <c r="AW79" s="16">
        <v>1</v>
      </c>
      <c r="AX79" s="11">
        <v>1</v>
      </c>
      <c r="AY79" s="12">
        <v>1</v>
      </c>
      <c r="AZ79" s="12">
        <v>1</v>
      </c>
      <c r="BA79" s="12">
        <v>1</v>
      </c>
      <c r="BB79" s="16">
        <v>1</v>
      </c>
      <c r="BC79" s="11">
        <v>1</v>
      </c>
      <c r="BD79" s="12">
        <v>1</v>
      </c>
      <c r="BE79" s="12">
        <v>1</v>
      </c>
      <c r="BF79" s="12">
        <v>1</v>
      </c>
      <c r="BG79" s="16">
        <v>1</v>
      </c>
      <c r="BH79" s="11">
        <v>1</v>
      </c>
      <c r="BI79" s="12">
        <v>1</v>
      </c>
      <c r="BJ79" s="12">
        <v>1</v>
      </c>
      <c r="BK79" s="12">
        <v>1</v>
      </c>
      <c r="BL79" s="16">
        <v>1</v>
      </c>
      <c r="BM79" s="11">
        <v>1</v>
      </c>
      <c r="BN79" s="12">
        <v>1</v>
      </c>
      <c r="BO79" s="12">
        <v>1</v>
      </c>
      <c r="BP79" s="12">
        <v>1</v>
      </c>
      <c r="BQ79" s="16">
        <v>1</v>
      </c>
      <c r="BR79" s="11">
        <v>1</v>
      </c>
      <c r="BS79" s="12">
        <v>1</v>
      </c>
      <c r="BT79" s="12">
        <v>1</v>
      </c>
      <c r="BU79" s="12">
        <v>1</v>
      </c>
      <c r="BV79" s="16">
        <v>1</v>
      </c>
    </row>
    <row r="80" spans="1:74" x14ac:dyDescent="0.25">
      <c r="A80" s="31" t="s">
        <v>160</v>
      </c>
      <c r="B80" s="27" t="s">
        <v>77</v>
      </c>
      <c r="C80" s="1" t="s">
        <v>146</v>
      </c>
      <c r="D80" s="2" t="s">
        <v>5</v>
      </c>
      <c r="E80" s="3" t="s">
        <v>3</v>
      </c>
      <c r="F80" s="3"/>
      <c r="G80" s="3"/>
      <c r="H80" s="3"/>
      <c r="I80" s="16">
        <v>1.0670731707317074</v>
      </c>
      <c r="J80" s="11">
        <v>1.0658536585365854</v>
      </c>
      <c r="K80" s="12">
        <v>1.0646341463414635</v>
      </c>
      <c r="L80" s="12">
        <v>1.0634146341463415</v>
      </c>
      <c r="M80" s="12">
        <v>1.0621951219512196</v>
      </c>
      <c r="N80" s="16">
        <v>1.0609756097560976</v>
      </c>
      <c r="O80" s="11">
        <v>1.0658536585365854</v>
      </c>
      <c r="P80" s="12">
        <v>1.0646341463414635</v>
      </c>
      <c r="Q80" s="12">
        <v>1.0634146341463415</v>
      </c>
      <c r="R80" s="12">
        <v>1.0621951219512196</v>
      </c>
      <c r="S80" s="16">
        <v>1.0609756097560976</v>
      </c>
      <c r="T80" s="11">
        <v>1.0304878048780488</v>
      </c>
      <c r="U80" s="12">
        <v>1</v>
      </c>
      <c r="V80" s="12">
        <v>0.96951219512195119</v>
      </c>
      <c r="W80" s="12">
        <v>0.93902439024390238</v>
      </c>
      <c r="X80" s="16">
        <v>0.90853658536585369</v>
      </c>
      <c r="Y80" s="11">
        <v>0.89634146341463417</v>
      </c>
      <c r="Z80" s="12">
        <v>0.88414634146341464</v>
      </c>
      <c r="AA80" s="12">
        <v>0.87195121951219512</v>
      </c>
      <c r="AB80" s="12">
        <v>0.8597560975609756</v>
      </c>
      <c r="AC80" s="16">
        <v>0.84756097560975607</v>
      </c>
      <c r="AD80" s="11">
        <v>0.85365853658536583</v>
      </c>
      <c r="AE80" s="12">
        <v>0.8597560975609756</v>
      </c>
      <c r="AF80" s="12">
        <v>0.86585365853658536</v>
      </c>
      <c r="AG80" s="12">
        <v>0.87195121951219512</v>
      </c>
      <c r="AH80" s="16">
        <v>0.87804878048780488</v>
      </c>
      <c r="AI80" s="11">
        <v>0.8902439024390244</v>
      </c>
      <c r="AJ80" s="12">
        <v>0.90243902439024393</v>
      </c>
      <c r="AK80" s="12">
        <v>0.91463414634146345</v>
      </c>
      <c r="AL80" s="12">
        <v>0.92682926829268297</v>
      </c>
      <c r="AM80" s="16">
        <v>0.93902439024390238</v>
      </c>
      <c r="AN80" s="11">
        <v>0.95121951219512191</v>
      </c>
      <c r="AO80" s="12">
        <v>0.96341463414634143</v>
      </c>
      <c r="AP80" s="12">
        <v>0.97560975609756095</v>
      </c>
      <c r="AQ80" s="12">
        <v>0.98780487804878048</v>
      </c>
      <c r="AR80" s="16">
        <v>1</v>
      </c>
      <c r="AS80" s="11">
        <v>1</v>
      </c>
      <c r="AT80" s="12">
        <v>1</v>
      </c>
      <c r="AU80" s="12">
        <v>1</v>
      </c>
      <c r="AV80" s="12">
        <v>1</v>
      </c>
      <c r="AW80" s="16">
        <v>1</v>
      </c>
      <c r="AX80" s="11">
        <v>1</v>
      </c>
      <c r="AY80" s="12">
        <v>1</v>
      </c>
      <c r="AZ80" s="12">
        <v>1</v>
      </c>
      <c r="BA80" s="12">
        <v>1</v>
      </c>
      <c r="BB80" s="16">
        <v>1</v>
      </c>
      <c r="BC80" s="11">
        <v>1</v>
      </c>
      <c r="BD80" s="12">
        <v>1</v>
      </c>
      <c r="BE80" s="12">
        <v>1</v>
      </c>
      <c r="BF80" s="12">
        <v>1</v>
      </c>
      <c r="BG80" s="16">
        <v>1</v>
      </c>
      <c r="BH80" s="11">
        <v>1</v>
      </c>
      <c r="BI80" s="12">
        <v>1</v>
      </c>
      <c r="BJ80" s="12">
        <v>1</v>
      </c>
      <c r="BK80" s="12">
        <v>1</v>
      </c>
      <c r="BL80" s="16">
        <v>1</v>
      </c>
      <c r="BM80" s="11">
        <v>1</v>
      </c>
      <c r="BN80" s="12">
        <v>1</v>
      </c>
      <c r="BO80" s="12">
        <v>1</v>
      </c>
      <c r="BP80" s="12">
        <v>1</v>
      </c>
      <c r="BQ80" s="16">
        <v>1</v>
      </c>
      <c r="BR80" s="11">
        <v>1</v>
      </c>
      <c r="BS80" s="12">
        <v>1</v>
      </c>
      <c r="BT80" s="12">
        <v>1</v>
      </c>
      <c r="BU80" s="12">
        <v>1</v>
      </c>
      <c r="BV80" s="16">
        <v>1</v>
      </c>
    </row>
    <row r="81" spans="1:74" x14ac:dyDescent="0.25">
      <c r="A81" s="31" t="s">
        <v>160</v>
      </c>
      <c r="B81" s="27" t="s">
        <v>77</v>
      </c>
      <c r="C81" s="1" t="s">
        <v>146</v>
      </c>
      <c r="D81" s="2" t="s">
        <v>5</v>
      </c>
      <c r="E81" s="3" t="s">
        <v>4</v>
      </c>
      <c r="F81" s="3"/>
      <c r="G81" s="3"/>
      <c r="H81" s="3"/>
      <c r="I81" s="19">
        <v>1.0670731707317074</v>
      </c>
      <c r="J81" s="11">
        <v>1.0658536585365854</v>
      </c>
      <c r="K81" s="12">
        <v>1.0646341463414635</v>
      </c>
      <c r="L81" s="12">
        <v>1.0634146341463415</v>
      </c>
      <c r="M81" s="12">
        <v>1.0621951219512196</v>
      </c>
      <c r="N81" s="19">
        <v>1.0609756097560976</v>
      </c>
      <c r="O81" s="11">
        <v>1.0658536585365854</v>
      </c>
      <c r="P81" s="12">
        <v>1.0646341463414635</v>
      </c>
      <c r="Q81" s="12">
        <v>1.0634146341463415</v>
      </c>
      <c r="R81" s="12">
        <v>1.0621951219512196</v>
      </c>
      <c r="S81" s="19">
        <v>1.0609756097560976</v>
      </c>
      <c r="T81" s="11">
        <v>1.0304878048780488</v>
      </c>
      <c r="U81" s="12">
        <v>1</v>
      </c>
      <c r="V81" s="12">
        <v>0.96951219512195119</v>
      </c>
      <c r="W81" s="12">
        <v>0.93902439024390238</v>
      </c>
      <c r="X81" s="19">
        <v>0.90853658536585369</v>
      </c>
      <c r="Y81" s="11">
        <v>0.89634146341463417</v>
      </c>
      <c r="Z81" s="12">
        <v>0.88414634146341464</v>
      </c>
      <c r="AA81" s="12">
        <v>0.87195121951219512</v>
      </c>
      <c r="AB81" s="12">
        <v>0.8597560975609756</v>
      </c>
      <c r="AC81" s="19">
        <v>0.84756097560975607</v>
      </c>
      <c r="AD81" s="11">
        <v>0.85365853658536583</v>
      </c>
      <c r="AE81" s="12">
        <v>0.8597560975609756</v>
      </c>
      <c r="AF81" s="12">
        <v>0.86585365853658536</v>
      </c>
      <c r="AG81" s="12">
        <v>0.87195121951219512</v>
      </c>
      <c r="AH81" s="19">
        <v>0.87804878048780488</v>
      </c>
      <c r="AI81" s="11">
        <v>0.8902439024390244</v>
      </c>
      <c r="AJ81" s="12">
        <v>0.90243902439024393</v>
      </c>
      <c r="AK81" s="12">
        <v>0.91463414634146345</v>
      </c>
      <c r="AL81" s="12">
        <v>0.92682926829268297</v>
      </c>
      <c r="AM81" s="19">
        <v>0.93902439024390238</v>
      </c>
      <c r="AN81" s="11">
        <v>0.95121951219512191</v>
      </c>
      <c r="AO81" s="12">
        <v>0.96341463414634143</v>
      </c>
      <c r="AP81" s="12">
        <v>0.97560975609756095</v>
      </c>
      <c r="AQ81" s="12">
        <v>0.98780487804878048</v>
      </c>
      <c r="AR81" s="16">
        <v>1</v>
      </c>
      <c r="AS81" s="11">
        <v>1</v>
      </c>
      <c r="AT81" s="12">
        <v>1</v>
      </c>
      <c r="AU81" s="12">
        <v>1</v>
      </c>
      <c r="AV81" s="12">
        <v>1</v>
      </c>
      <c r="AW81" s="19">
        <v>1</v>
      </c>
      <c r="AX81" s="11">
        <v>1</v>
      </c>
      <c r="AY81" s="12">
        <v>1</v>
      </c>
      <c r="AZ81" s="12">
        <v>1</v>
      </c>
      <c r="BA81" s="12">
        <v>1</v>
      </c>
      <c r="BB81" s="16">
        <v>1</v>
      </c>
      <c r="BC81" s="11">
        <v>1</v>
      </c>
      <c r="BD81" s="12">
        <v>1</v>
      </c>
      <c r="BE81" s="12">
        <v>1</v>
      </c>
      <c r="BF81" s="12">
        <v>1</v>
      </c>
      <c r="BG81" s="19">
        <v>1</v>
      </c>
      <c r="BH81" s="11">
        <v>1</v>
      </c>
      <c r="BI81" s="12">
        <v>1</v>
      </c>
      <c r="BJ81" s="12">
        <v>1</v>
      </c>
      <c r="BK81" s="12">
        <v>1</v>
      </c>
      <c r="BL81" s="16">
        <v>1</v>
      </c>
      <c r="BM81" s="11">
        <v>1</v>
      </c>
      <c r="BN81" s="12">
        <v>1</v>
      </c>
      <c r="BO81" s="12">
        <v>1</v>
      </c>
      <c r="BP81" s="12">
        <v>1</v>
      </c>
      <c r="BQ81" s="19">
        <v>1</v>
      </c>
      <c r="BR81" s="11">
        <v>1</v>
      </c>
      <c r="BS81" s="12">
        <v>1</v>
      </c>
      <c r="BT81" s="12">
        <v>1</v>
      </c>
      <c r="BU81" s="12">
        <v>1</v>
      </c>
      <c r="BV81" s="16">
        <v>1</v>
      </c>
    </row>
    <row r="82" spans="1:74" x14ac:dyDescent="0.25">
      <c r="A82" s="30" t="s">
        <v>159</v>
      </c>
      <c r="B82" s="27" t="s">
        <v>74</v>
      </c>
      <c r="C82" s="1" t="s">
        <v>145</v>
      </c>
      <c r="D82" s="2" t="s">
        <v>0</v>
      </c>
      <c r="E82" s="3" t="s">
        <v>1</v>
      </c>
      <c r="F82" s="3"/>
      <c r="G82" s="3"/>
      <c r="H82" s="3"/>
      <c r="I82" s="16">
        <v>0.8</v>
      </c>
      <c r="J82" s="11">
        <v>0.8</v>
      </c>
      <c r="K82" s="12">
        <v>0.8</v>
      </c>
      <c r="L82" s="12">
        <v>0.8</v>
      </c>
      <c r="M82" s="12">
        <v>0.8</v>
      </c>
      <c r="N82" s="16">
        <v>0.8</v>
      </c>
      <c r="O82" s="11">
        <v>0.8</v>
      </c>
      <c r="P82" s="12">
        <v>0.8</v>
      </c>
      <c r="Q82" s="12">
        <v>0.8</v>
      </c>
      <c r="R82" s="12">
        <v>0.8</v>
      </c>
      <c r="S82" s="16">
        <v>0.8</v>
      </c>
      <c r="T82" s="11">
        <v>0.8</v>
      </c>
      <c r="U82" s="12">
        <v>0.8</v>
      </c>
      <c r="V82" s="12">
        <v>0.8</v>
      </c>
      <c r="W82" s="12">
        <v>0.8</v>
      </c>
      <c r="X82" s="16">
        <v>0.8</v>
      </c>
      <c r="Y82" s="11">
        <v>1.2</v>
      </c>
      <c r="Z82" s="12">
        <v>1.2</v>
      </c>
      <c r="AA82" s="12">
        <v>1.2</v>
      </c>
      <c r="AB82" s="12">
        <v>1.2</v>
      </c>
      <c r="AC82" s="16">
        <v>1.2</v>
      </c>
      <c r="AD82" s="11">
        <v>1.2</v>
      </c>
      <c r="AE82" s="12">
        <v>1.2</v>
      </c>
      <c r="AF82" s="12">
        <v>1.2</v>
      </c>
      <c r="AG82" s="12">
        <v>1.2</v>
      </c>
      <c r="AH82" s="16">
        <v>1.2</v>
      </c>
      <c r="AI82" s="11">
        <v>1</v>
      </c>
      <c r="AJ82" s="12">
        <v>1</v>
      </c>
      <c r="AK82" s="12">
        <v>1</v>
      </c>
      <c r="AL82" s="12">
        <v>1</v>
      </c>
      <c r="AM82" s="16">
        <v>1</v>
      </c>
      <c r="AN82" s="11">
        <v>1</v>
      </c>
      <c r="AO82" s="12">
        <v>1</v>
      </c>
      <c r="AP82" s="12">
        <v>1</v>
      </c>
      <c r="AQ82" s="12">
        <v>1</v>
      </c>
      <c r="AR82" s="16">
        <v>1</v>
      </c>
      <c r="AS82" s="11">
        <v>1</v>
      </c>
      <c r="AT82" s="12">
        <v>1</v>
      </c>
      <c r="AU82" s="12">
        <v>1</v>
      </c>
      <c r="AV82" s="12">
        <v>1</v>
      </c>
      <c r="AW82" s="16">
        <v>1</v>
      </c>
      <c r="AX82" s="11">
        <v>1</v>
      </c>
      <c r="AY82" s="12">
        <v>1</v>
      </c>
      <c r="AZ82" s="12">
        <v>1</v>
      </c>
      <c r="BA82" s="12">
        <v>1</v>
      </c>
      <c r="BB82" s="16">
        <v>1</v>
      </c>
      <c r="BC82" s="11">
        <v>1</v>
      </c>
      <c r="BD82" s="12">
        <v>1</v>
      </c>
      <c r="BE82" s="12">
        <v>1</v>
      </c>
      <c r="BF82" s="12">
        <v>1</v>
      </c>
      <c r="BG82" s="16">
        <v>1</v>
      </c>
      <c r="BH82" s="11">
        <v>1</v>
      </c>
      <c r="BI82" s="12">
        <v>1</v>
      </c>
      <c r="BJ82" s="12">
        <v>1</v>
      </c>
      <c r="BK82" s="12">
        <v>1</v>
      </c>
      <c r="BL82" s="16">
        <v>1</v>
      </c>
      <c r="BM82" s="11">
        <v>1</v>
      </c>
      <c r="BN82" s="12">
        <v>1</v>
      </c>
      <c r="BO82" s="12">
        <v>1</v>
      </c>
      <c r="BP82" s="12">
        <v>1</v>
      </c>
      <c r="BQ82" s="16">
        <v>1</v>
      </c>
      <c r="BR82" s="11">
        <v>1</v>
      </c>
      <c r="BS82" s="12">
        <v>1</v>
      </c>
      <c r="BT82" s="12">
        <v>1</v>
      </c>
      <c r="BU82" s="12">
        <v>1</v>
      </c>
      <c r="BV82" s="16">
        <v>1</v>
      </c>
    </row>
    <row r="83" spans="1:74" x14ac:dyDescent="0.25">
      <c r="A83" s="30" t="s">
        <v>159</v>
      </c>
      <c r="B83" s="27" t="s">
        <v>74</v>
      </c>
      <c r="C83" s="1" t="s">
        <v>145</v>
      </c>
      <c r="D83" s="2" t="s">
        <v>0</v>
      </c>
      <c r="E83" s="3" t="s">
        <v>2</v>
      </c>
      <c r="F83" s="3"/>
      <c r="G83" s="3"/>
      <c r="H83" s="3"/>
      <c r="I83" s="16">
        <v>0.8</v>
      </c>
      <c r="J83" s="11">
        <v>0.8</v>
      </c>
      <c r="K83" s="12">
        <v>0.8</v>
      </c>
      <c r="L83" s="12">
        <v>0.8</v>
      </c>
      <c r="M83" s="12">
        <v>0.8</v>
      </c>
      <c r="N83" s="16">
        <v>0.8</v>
      </c>
      <c r="O83" s="11">
        <v>0.8</v>
      </c>
      <c r="P83" s="12">
        <v>0.8</v>
      </c>
      <c r="Q83" s="12">
        <v>0.8</v>
      </c>
      <c r="R83" s="12">
        <v>0.8</v>
      </c>
      <c r="S83" s="16">
        <v>0.8</v>
      </c>
      <c r="T83" s="11">
        <v>0.8</v>
      </c>
      <c r="U83" s="12">
        <v>0.8</v>
      </c>
      <c r="V83" s="12">
        <v>0.8</v>
      </c>
      <c r="W83" s="12">
        <v>0.8</v>
      </c>
      <c r="X83" s="16">
        <v>0.8</v>
      </c>
      <c r="Y83" s="11">
        <v>1.2</v>
      </c>
      <c r="Z83" s="12">
        <v>1.2</v>
      </c>
      <c r="AA83" s="12">
        <v>1.2</v>
      </c>
      <c r="AB83" s="12">
        <v>1.2</v>
      </c>
      <c r="AC83" s="16">
        <v>1.2</v>
      </c>
      <c r="AD83" s="11">
        <v>1.2</v>
      </c>
      <c r="AE83" s="12">
        <v>1.2</v>
      </c>
      <c r="AF83" s="12">
        <v>1.2</v>
      </c>
      <c r="AG83" s="12">
        <v>1.2</v>
      </c>
      <c r="AH83" s="16">
        <v>1.2</v>
      </c>
      <c r="AI83" s="11">
        <v>1</v>
      </c>
      <c r="AJ83" s="12">
        <v>1</v>
      </c>
      <c r="AK83" s="12">
        <v>1</v>
      </c>
      <c r="AL83" s="12">
        <v>1</v>
      </c>
      <c r="AM83" s="16">
        <v>1</v>
      </c>
      <c r="AN83" s="11">
        <v>1</v>
      </c>
      <c r="AO83" s="12">
        <v>1</v>
      </c>
      <c r="AP83" s="12">
        <v>1</v>
      </c>
      <c r="AQ83" s="12">
        <v>1</v>
      </c>
      <c r="AR83" s="16">
        <v>1</v>
      </c>
      <c r="AS83" s="11">
        <v>1</v>
      </c>
      <c r="AT83" s="12">
        <v>1</v>
      </c>
      <c r="AU83" s="12">
        <v>1</v>
      </c>
      <c r="AV83" s="12">
        <v>1</v>
      </c>
      <c r="AW83" s="16">
        <v>1</v>
      </c>
      <c r="AX83" s="11">
        <v>1</v>
      </c>
      <c r="AY83" s="12">
        <v>1</v>
      </c>
      <c r="AZ83" s="12">
        <v>1</v>
      </c>
      <c r="BA83" s="12">
        <v>1</v>
      </c>
      <c r="BB83" s="16">
        <v>1</v>
      </c>
      <c r="BC83" s="11">
        <v>1</v>
      </c>
      <c r="BD83" s="12">
        <v>1</v>
      </c>
      <c r="BE83" s="12">
        <v>1</v>
      </c>
      <c r="BF83" s="12">
        <v>1</v>
      </c>
      <c r="BG83" s="16">
        <v>1</v>
      </c>
      <c r="BH83" s="11">
        <v>1</v>
      </c>
      <c r="BI83" s="12">
        <v>1</v>
      </c>
      <c r="BJ83" s="12">
        <v>1</v>
      </c>
      <c r="BK83" s="12">
        <v>1</v>
      </c>
      <c r="BL83" s="16">
        <v>1</v>
      </c>
      <c r="BM83" s="11">
        <v>1</v>
      </c>
      <c r="BN83" s="12">
        <v>1</v>
      </c>
      <c r="BO83" s="12">
        <v>1</v>
      </c>
      <c r="BP83" s="12">
        <v>1</v>
      </c>
      <c r="BQ83" s="16">
        <v>1</v>
      </c>
      <c r="BR83" s="11">
        <v>1</v>
      </c>
      <c r="BS83" s="12">
        <v>1</v>
      </c>
      <c r="BT83" s="12">
        <v>1</v>
      </c>
      <c r="BU83" s="12">
        <v>1</v>
      </c>
      <c r="BV83" s="16">
        <v>1</v>
      </c>
    </row>
    <row r="84" spans="1:74" x14ac:dyDescent="0.25">
      <c r="A84" s="30" t="s">
        <v>159</v>
      </c>
      <c r="B84" s="27" t="s">
        <v>74</v>
      </c>
      <c r="C84" s="1" t="s">
        <v>145</v>
      </c>
      <c r="D84" s="2" t="s">
        <v>0</v>
      </c>
      <c r="E84" s="3" t="s">
        <v>3</v>
      </c>
      <c r="F84" s="3"/>
      <c r="G84" s="3"/>
      <c r="H84" s="3"/>
      <c r="I84" s="16">
        <v>0.8</v>
      </c>
      <c r="J84" s="11">
        <v>0.8</v>
      </c>
      <c r="K84" s="12">
        <v>0.8</v>
      </c>
      <c r="L84" s="12">
        <v>0.8</v>
      </c>
      <c r="M84" s="12">
        <v>0.8</v>
      </c>
      <c r="N84" s="16">
        <v>0.8</v>
      </c>
      <c r="O84" s="11">
        <v>0.8</v>
      </c>
      <c r="P84" s="12">
        <v>0.8</v>
      </c>
      <c r="Q84" s="12">
        <v>0.8</v>
      </c>
      <c r="R84" s="12">
        <v>0.8</v>
      </c>
      <c r="S84" s="16">
        <v>0.8</v>
      </c>
      <c r="T84" s="11">
        <v>0.8</v>
      </c>
      <c r="U84" s="12">
        <v>0.8</v>
      </c>
      <c r="V84" s="12">
        <v>0.8</v>
      </c>
      <c r="W84" s="12">
        <v>0.8</v>
      </c>
      <c r="X84" s="16">
        <v>0.8</v>
      </c>
      <c r="Y84" s="11">
        <v>1.2</v>
      </c>
      <c r="Z84" s="12">
        <v>1.2</v>
      </c>
      <c r="AA84" s="12">
        <v>1.2</v>
      </c>
      <c r="AB84" s="12">
        <v>1.2</v>
      </c>
      <c r="AC84" s="16">
        <v>1.2</v>
      </c>
      <c r="AD84" s="11">
        <v>1.2</v>
      </c>
      <c r="AE84" s="12">
        <v>1.2</v>
      </c>
      <c r="AF84" s="12">
        <v>1.2</v>
      </c>
      <c r="AG84" s="12">
        <v>1.2</v>
      </c>
      <c r="AH84" s="16">
        <v>1.2</v>
      </c>
      <c r="AI84" s="11">
        <v>1</v>
      </c>
      <c r="AJ84" s="12">
        <v>1</v>
      </c>
      <c r="AK84" s="12">
        <v>1</v>
      </c>
      <c r="AL84" s="12">
        <v>1</v>
      </c>
      <c r="AM84" s="16">
        <v>1</v>
      </c>
      <c r="AN84" s="11">
        <v>1</v>
      </c>
      <c r="AO84" s="12">
        <v>1</v>
      </c>
      <c r="AP84" s="12">
        <v>1</v>
      </c>
      <c r="AQ84" s="12">
        <v>1</v>
      </c>
      <c r="AR84" s="16">
        <v>1</v>
      </c>
      <c r="AS84" s="11">
        <v>1</v>
      </c>
      <c r="AT84" s="12">
        <v>1</v>
      </c>
      <c r="AU84" s="12">
        <v>1</v>
      </c>
      <c r="AV84" s="12">
        <v>1</v>
      </c>
      <c r="AW84" s="16">
        <v>1</v>
      </c>
      <c r="AX84" s="11">
        <v>1</v>
      </c>
      <c r="AY84" s="12">
        <v>1</v>
      </c>
      <c r="AZ84" s="12">
        <v>1</v>
      </c>
      <c r="BA84" s="12">
        <v>1</v>
      </c>
      <c r="BB84" s="16">
        <v>1</v>
      </c>
      <c r="BC84" s="11">
        <v>1</v>
      </c>
      <c r="BD84" s="12">
        <v>1</v>
      </c>
      <c r="BE84" s="12">
        <v>1</v>
      </c>
      <c r="BF84" s="12">
        <v>1</v>
      </c>
      <c r="BG84" s="16">
        <v>1</v>
      </c>
      <c r="BH84" s="11">
        <v>1</v>
      </c>
      <c r="BI84" s="12">
        <v>1</v>
      </c>
      <c r="BJ84" s="12">
        <v>1</v>
      </c>
      <c r="BK84" s="12">
        <v>1</v>
      </c>
      <c r="BL84" s="16">
        <v>1</v>
      </c>
      <c r="BM84" s="11">
        <v>1</v>
      </c>
      <c r="BN84" s="12">
        <v>1</v>
      </c>
      <c r="BO84" s="12">
        <v>1</v>
      </c>
      <c r="BP84" s="12">
        <v>1</v>
      </c>
      <c r="BQ84" s="16">
        <v>1</v>
      </c>
      <c r="BR84" s="11">
        <v>1</v>
      </c>
      <c r="BS84" s="12">
        <v>1</v>
      </c>
      <c r="BT84" s="12">
        <v>1</v>
      </c>
      <c r="BU84" s="12">
        <v>1</v>
      </c>
      <c r="BV84" s="16">
        <v>1</v>
      </c>
    </row>
    <row r="85" spans="1:74" x14ac:dyDescent="0.25">
      <c r="A85" s="30" t="s">
        <v>159</v>
      </c>
      <c r="B85" s="27" t="s">
        <v>74</v>
      </c>
      <c r="C85" s="1" t="s">
        <v>145</v>
      </c>
      <c r="D85" s="2" t="s">
        <v>0</v>
      </c>
      <c r="E85" s="3" t="s">
        <v>4</v>
      </c>
      <c r="F85" s="3"/>
      <c r="G85" s="3"/>
      <c r="H85" s="3"/>
      <c r="I85" s="16">
        <v>0.8</v>
      </c>
      <c r="J85" s="11">
        <v>0.8</v>
      </c>
      <c r="K85" s="12">
        <v>0.8</v>
      </c>
      <c r="L85" s="12">
        <v>0.8</v>
      </c>
      <c r="M85" s="12">
        <v>0.8</v>
      </c>
      <c r="N85" s="16">
        <v>0.8</v>
      </c>
      <c r="O85" s="11">
        <v>0.8</v>
      </c>
      <c r="P85" s="12">
        <v>0.8</v>
      </c>
      <c r="Q85" s="12">
        <v>0.8</v>
      </c>
      <c r="R85" s="12">
        <v>0.8</v>
      </c>
      <c r="S85" s="16">
        <v>0.8</v>
      </c>
      <c r="T85" s="11">
        <v>0.8</v>
      </c>
      <c r="U85" s="12">
        <v>0.8</v>
      </c>
      <c r="V85" s="12">
        <v>0.8</v>
      </c>
      <c r="W85" s="12">
        <v>0.8</v>
      </c>
      <c r="X85" s="16">
        <v>0.8</v>
      </c>
      <c r="Y85" s="11">
        <v>1.2</v>
      </c>
      <c r="Z85" s="12">
        <v>1.2</v>
      </c>
      <c r="AA85" s="12">
        <v>1.2</v>
      </c>
      <c r="AB85" s="12">
        <v>1.2</v>
      </c>
      <c r="AC85" s="16">
        <v>1.2</v>
      </c>
      <c r="AD85" s="11">
        <v>1.2</v>
      </c>
      <c r="AE85" s="12">
        <v>1.2</v>
      </c>
      <c r="AF85" s="12">
        <v>1.2</v>
      </c>
      <c r="AG85" s="12">
        <v>1.2</v>
      </c>
      <c r="AH85" s="16">
        <v>1.2</v>
      </c>
      <c r="AI85" s="11">
        <v>1</v>
      </c>
      <c r="AJ85" s="12">
        <v>1</v>
      </c>
      <c r="AK85" s="12">
        <v>1</v>
      </c>
      <c r="AL85" s="12">
        <v>1</v>
      </c>
      <c r="AM85" s="16">
        <v>1</v>
      </c>
      <c r="AN85" s="11">
        <v>1</v>
      </c>
      <c r="AO85" s="12">
        <v>1</v>
      </c>
      <c r="AP85" s="12">
        <v>1</v>
      </c>
      <c r="AQ85" s="12">
        <v>1</v>
      </c>
      <c r="AR85" s="16">
        <v>1</v>
      </c>
      <c r="AS85" s="11">
        <v>1</v>
      </c>
      <c r="AT85" s="12">
        <v>1</v>
      </c>
      <c r="AU85" s="12">
        <v>1</v>
      </c>
      <c r="AV85" s="12">
        <v>1</v>
      </c>
      <c r="AW85" s="16">
        <v>1</v>
      </c>
      <c r="AX85" s="11">
        <v>1</v>
      </c>
      <c r="AY85" s="12">
        <v>1</v>
      </c>
      <c r="AZ85" s="12">
        <v>1</v>
      </c>
      <c r="BA85" s="12">
        <v>1</v>
      </c>
      <c r="BB85" s="16">
        <v>1</v>
      </c>
      <c r="BC85" s="11">
        <v>1</v>
      </c>
      <c r="BD85" s="12">
        <v>1</v>
      </c>
      <c r="BE85" s="12">
        <v>1</v>
      </c>
      <c r="BF85" s="12">
        <v>1</v>
      </c>
      <c r="BG85" s="16">
        <v>1</v>
      </c>
      <c r="BH85" s="11">
        <v>1</v>
      </c>
      <c r="BI85" s="12">
        <v>1</v>
      </c>
      <c r="BJ85" s="12">
        <v>1</v>
      </c>
      <c r="BK85" s="12">
        <v>1</v>
      </c>
      <c r="BL85" s="16">
        <v>1</v>
      </c>
      <c r="BM85" s="11">
        <v>1</v>
      </c>
      <c r="BN85" s="12">
        <v>1</v>
      </c>
      <c r="BO85" s="12">
        <v>1</v>
      </c>
      <c r="BP85" s="12">
        <v>1</v>
      </c>
      <c r="BQ85" s="16">
        <v>1</v>
      </c>
      <c r="BR85" s="11">
        <v>1</v>
      </c>
      <c r="BS85" s="12">
        <v>1</v>
      </c>
      <c r="BT85" s="12">
        <v>1</v>
      </c>
      <c r="BU85" s="12">
        <v>1</v>
      </c>
      <c r="BV85" s="16">
        <v>1</v>
      </c>
    </row>
    <row r="86" spans="1:74" x14ac:dyDescent="0.25">
      <c r="A86" s="30" t="s">
        <v>159</v>
      </c>
      <c r="B86" s="27" t="s">
        <v>74</v>
      </c>
      <c r="C86" s="1" t="s">
        <v>145</v>
      </c>
      <c r="D86" s="2" t="s">
        <v>5</v>
      </c>
      <c r="E86" s="3" t="s">
        <v>1</v>
      </c>
      <c r="F86" s="3"/>
      <c r="G86" s="3"/>
      <c r="H86" s="3"/>
      <c r="I86" s="16">
        <v>0.8</v>
      </c>
      <c r="J86" s="11">
        <v>0.8</v>
      </c>
      <c r="K86" s="12">
        <v>0.8</v>
      </c>
      <c r="L86" s="12">
        <v>0.8</v>
      </c>
      <c r="M86" s="12">
        <v>0.8</v>
      </c>
      <c r="N86" s="16">
        <v>0.8</v>
      </c>
      <c r="O86" s="11">
        <v>0.8</v>
      </c>
      <c r="P86" s="12">
        <v>0.8</v>
      </c>
      <c r="Q86" s="12">
        <v>0.8</v>
      </c>
      <c r="R86" s="12">
        <v>0.8</v>
      </c>
      <c r="S86" s="16">
        <v>0.8</v>
      </c>
      <c r="T86" s="11">
        <v>0.8</v>
      </c>
      <c r="U86" s="12">
        <v>0.8</v>
      </c>
      <c r="V86" s="12">
        <v>0.8</v>
      </c>
      <c r="W86" s="12">
        <v>0.8</v>
      </c>
      <c r="X86" s="16">
        <v>0.8</v>
      </c>
      <c r="Y86" s="11">
        <v>1.2</v>
      </c>
      <c r="Z86" s="12">
        <v>1.2</v>
      </c>
      <c r="AA86" s="12">
        <v>1.2</v>
      </c>
      <c r="AB86" s="12">
        <v>1.2</v>
      </c>
      <c r="AC86" s="16">
        <v>1.2</v>
      </c>
      <c r="AD86" s="11">
        <v>1.2</v>
      </c>
      <c r="AE86" s="12">
        <v>1.2</v>
      </c>
      <c r="AF86" s="12">
        <v>1.2</v>
      </c>
      <c r="AG86" s="12">
        <v>1.2</v>
      </c>
      <c r="AH86" s="16">
        <v>1.2</v>
      </c>
      <c r="AI86" s="11">
        <v>1</v>
      </c>
      <c r="AJ86" s="12">
        <v>1</v>
      </c>
      <c r="AK86" s="12">
        <v>1</v>
      </c>
      <c r="AL86" s="12">
        <v>1</v>
      </c>
      <c r="AM86" s="16">
        <v>1</v>
      </c>
      <c r="AN86" s="11">
        <v>1</v>
      </c>
      <c r="AO86" s="12">
        <v>1</v>
      </c>
      <c r="AP86" s="12">
        <v>1</v>
      </c>
      <c r="AQ86" s="12">
        <v>1</v>
      </c>
      <c r="AR86" s="16">
        <v>1</v>
      </c>
      <c r="AS86" s="11">
        <v>1</v>
      </c>
      <c r="AT86" s="12">
        <v>1</v>
      </c>
      <c r="AU86" s="12">
        <v>1</v>
      </c>
      <c r="AV86" s="12">
        <v>1</v>
      </c>
      <c r="AW86" s="16">
        <v>1</v>
      </c>
      <c r="AX86" s="11">
        <v>1</v>
      </c>
      <c r="AY86" s="12">
        <v>1</v>
      </c>
      <c r="AZ86" s="12">
        <v>1</v>
      </c>
      <c r="BA86" s="12">
        <v>1</v>
      </c>
      <c r="BB86" s="16">
        <v>1</v>
      </c>
      <c r="BC86" s="11">
        <v>1</v>
      </c>
      <c r="BD86" s="12">
        <v>1</v>
      </c>
      <c r="BE86" s="12">
        <v>1</v>
      </c>
      <c r="BF86" s="12">
        <v>1</v>
      </c>
      <c r="BG86" s="16">
        <v>1</v>
      </c>
      <c r="BH86" s="11">
        <v>1</v>
      </c>
      <c r="BI86" s="12">
        <v>1</v>
      </c>
      <c r="BJ86" s="12">
        <v>1</v>
      </c>
      <c r="BK86" s="12">
        <v>1</v>
      </c>
      <c r="BL86" s="16">
        <v>1</v>
      </c>
      <c r="BM86" s="11">
        <v>1</v>
      </c>
      <c r="BN86" s="12">
        <v>1</v>
      </c>
      <c r="BO86" s="12">
        <v>1</v>
      </c>
      <c r="BP86" s="12">
        <v>1</v>
      </c>
      <c r="BQ86" s="16">
        <v>1</v>
      </c>
      <c r="BR86" s="11">
        <v>1</v>
      </c>
      <c r="BS86" s="12">
        <v>1</v>
      </c>
      <c r="BT86" s="12">
        <v>1</v>
      </c>
      <c r="BU86" s="12">
        <v>1</v>
      </c>
      <c r="BV86" s="16">
        <v>1</v>
      </c>
    </row>
    <row r="87" spans="1:74" x14ac:dyDescent="0.25">
      <c r="A87" s="30" t="s">
        <v>159</v>
      </c>
      <c r="B87" s="27" t="s">
        <v>74</v>
      </c>
      <c r="C87" s="1" t="s">
        <v>145</v>
      </c>
      <c r="D87" s="2" t="s">
        <v>5</v>
      </c>
      <c r="E87" s="3" t="s">
        <v>2</v>
      </c>
      <c r="F87" s="3"/>
      <c r="G87" s="3"/>
      <c r="H87" s="3"/>
      <c r="I87" s="16">
        <v>0.8</v>
      </c>
      <c r="J87" s="11">
        <v>0.8</v>
      </c>
      <c r="K87" s="12">
        <v>0.8</v>
      </c>
      <c r="L87" s="12">
        <v>0.8</v>
      </c>
      <c r="M87" s="12">
        <v>0.8</v>
      </c>
      <c r="N87" s="16">
        <v>0.8</v>
      </c>
      <c r="O87" s="11">
        <v>0.8</v>
      </c>
      <c r="P87" s="12">
        <v>0.8</v>
      </c>
      <c r="Q87" s="12">
        <v>0.8</v>
      </c>
      <c r="R87" s="12">
        <v>0.8</v>
      </c>
      <c r="S87" s="16">
        <v>0.8</v>
      </c>
      <c r="T87" s="11">
        <v>0.8</v>
      </c>
      <c r="U87" s="12">
        <v>0.8</v>
      </c>
      <c r="V87" s="12">
        <v>0.8</v>
      </c>
      <c r="W87" s="12">
        <v>0.8</v>
      </c>
      <c r="X87" s="16">
        <v>0.8</v>
      </c>
      <c r="Y87" s="11">
        <v>1.2</v>
      </c>
      <c r="Z87" s="12">
        <v>1.2</v>
      </c>
      <c r="AA87" s="12">
        <v>1.2</v>
      </c>
      <c r="AB87" s="12">
        <v>1.2</v>
      </c>
      <c r="AC87" s="16">
        <v>1.2</v>
      </c>
      <c r="AD87" s="11">
        <v>1.2</v>
      </c>
      <c r="AE87" s="12">
        <v>1.2</v>
      </c>
      <c r="AF87" s="12">
        <v>1.2</v>
      </c>
      <c r="AG87" s="12">
        <v>1.2</v>
      </c>
      <c r="AH87" s="16">
        <v>1.2</v>
      </c>
      <c r="AI87" s="11">
        <v>1</v>
      </c>
      <c r="AJ87" s="12">
        <v>1</v>
      </c>
      <c r="AK87" s="12">
        <v>1</v>
      </c>
      <c r="AL87" s="12">
        <v>1</v>
      </c>
      <c r="AM87" s="16">
        <v>1</v>
      </c>
      <c r="AN87" s="11">
        <v>1</v>
      </c>
      <c r="AO87" s="12">
        <v>1</v>
      </c>
      <c r="AP87" s="12">
        <v>1</v>
      </c>
      <c r="AQ87" s="12">
        <v>1</v>
      </c>
      <c r="AR87" s="16">
        <v>1</v>
      </c>
      <c r="AS87" s="11">
        <v>1</v>
      </c>
      <c r="AT87" s="12">
        <v>1</v>
      </c>
      <c r="AU87" s="12">
        <v>1</v>
      </c>
      <c r="AV87" s="12">
        <v>1</v>
      </c>
      <c r="AW87" s="16">
        <v>1</v>
      </c>
      <c r="AX87" s="11">
        <v>1</v>
      </c>
      <c r="AY87" s="12">
        <v>1</v>
      </c>
      <c r="AZ87" s="12">
        <v>1</v>
      </c>
      <c r="BA87" s="12">
        <v>1</v>
      </c>
      <c r="BB87" s="16">
        <v>1</v>
      </c>
      <c r="BC87" s="11">
        <v>1</v>
      </c>
      <c r="BD87" s="12">
        <v>1</v>
      </c>
      <c r="BE87" s="12">
        <v>1</v>
      </c>
      <c r="BF87" s="12">
        <v>1</v>
      </c>
      <c r="BG87" s="16">
        <v>1</v>
      </c>
      <c r="BH87" s="11">
        <v>1</v>
      </c>
      <c r="BI87" s="12">
        <v>1</v>
      </c>
      <c r="BJ87" s="12">
        <v>1</v>
      </c>
      <c r="BK87" s="12">
        <v>1</v>
      </c>
      <c r="BL87" s="16">
        <v>1</v>
      </c>
      <c r="BM87" s="11">
        <v>1</v>
      </c>
      <c r="BN87" s="12">
        <v>1</v>
      </c>
      <c r="BO87" s="12">
        <v>1</v>
      </c>
      <c r="BP87" s="12">
        <v>1</v>
      </c>
      <c r="BQ87" s="16">
        <v>1</v>
      </c>
      <c r="BR87" s="11">
        <v>1</v>
      </c>
      <c r="BS87" s="12">
        <v>1</v>
      </c>
      <c r="BT87" s="12">
        <v>1</v>
      </c>
      <c r="BU87" s="12">
        <v>1</v>
      </c>
      <c r="BV87" s="16">
        <v>1</v>
      </c>
    </row>
    <row r="88" spans="1:74" x14ac:dyDescent="0.25">
      <c r="A88" s="30" t="s">
        <v>159</v>
      </c>
      <c r="B88" s="27" t="s">
        <v>74</v>
      </c>
      <c r="C88" s="1" t="s">
        <v>145</v>
      </c>
      <c r="D88" s="2" t="s">
        <v>5</v>
      </c>
      <c r="E88" s="3" t="s">
        <v>3</v>
      </c>
      <c r="F88" s="3"/>
      <c r="G88" s="3"/>
      <c r="H88" s="3"/>
      <c r="I88" s="16">
        <v>0.8</v>
      </c>
      <c r="J88" s="11">
        <v>0.8</v>
      </c>
      <c r="K88" s="12">
        <v>0.8</v>
      </c>
      <c r="L88" s="12">
        <v>0.8</v>
      </c>
      <c r="M88" s="12">
        <v>0.8</v>
      </c>
      <c r="N88" s="16">
        <v>0.8</v>
      </c>
      <c r="O88" s="11">
        <v>0.8</v>
      </c>
      <c r="P88" s="12">
        <v>0.8</v>
      </c>
      <c r="Q88" s="12">
        <v>0.8</v>
      </c>
      <c r="R88" s="12">
        <v>0.8</v>
      </c>
      <c r="S88" s="16">
        <v>0.8</v>
      </c>
      <c r="T88" s="11">
        <v>0.8</v>
      </c>
      <c r="U88" s="12">
        <v>0.8</v>
      </c>
      <c r="V88" s="12">
        <v>0.8</v>
      </c>
      <c r="W88" s="12">
        <v>0.8</v>
      </c>
      <c r="X88" s="16">
        <v>0.8</v>
      </c>
      <c r="Y88" s="11">
        <v>1.2</v>
      </c>
      <c r="Z88" s="12">
        <v>1.2</v>
      </c>
      <c r="AA88" s="12">
        <v>1.2</v>
      </c>
      <c r="AB88" s="12">
        <v>1.2</v>
      </c>
      <c r="AC88" s="16">
        <v>1.2</v>
      </c>
      <c r="AD88" s="11">
        <v>1.2</v>
      </c>
      <c r="AE88" s="12">
        <v>1.2</v>
      </c>
      <c r="AF88" s="12">
        <v>1.2</v>
      </c>
      <c r="AG88" s="12">
        <v>1.2</v>
      </c>
      <c r="AH88" s="16">
        <v>1.2</v>
      </c>
      <c r="AI88" s="11">
        <v>1</v>
      </c>
      <c r="AJ88" s="12">
        <v>1</v>
      </c>
      <c r="AK88" s="12">
        <v>1</v>
      </c>
      <c r="AL88" s="12">
        <v>1</v>
      </c>
      <c r="AM88" s="16">
        <v>1</v>
      </c>
      <c r="AN88" s="11">
        <v>1</v>
      </c>
      <c r="AO88" s="12">
        <v>1</v>
      </c>
      <c r="AP88" s="12">
        <v>1</v>
      </c>
      <c r="AQ88" s="12">
        <v>1</v>
      </c>
      <c r="AR88" s="16">
        <v>1</v>
      </c>
      <c r="AS88" s="11">
        <v>1</v>
      </c>
      <c r="AT88" s="12">
        <v>1</v>
      </c>
      <c r="AU88" s="12">
        <v>1</v>
      </c>
      <c r="AV88" s="12">
        <v>1</v>
      </c>
      <c r="AW88" s="16">
        <v>1</v>
      </c>
      <c r="AX88" s="11">
        <v>1</v>
      </c>
      <c r="AY88" s="12">
        <v>1</v>
      </c>
      <c r="AZ88" s="12">
        <v>1</v>
      </c>
      <c r="BA88" s="12">
        <v>1</v>
      </c>
      <c r="BB88" s="16">
        <v>1</v>
      </c>
      <c r="BC88" s="11">
        <v>1</v>
      </c>
      <c r="BD88" s="12">
        <v>1</v>
      </c>
      <c r="BE88" s="12">
        <v>1</v>
      </c>
      <c r="BF88" s="12">
        <v>1</v>
      </c>
      <c r="BG88" s="16">
        <v>1</v>
      </c>
      <c r="BH88" s="11">
        <v>1</v>
      </c>
      <c r="BI88" s="12">
        <v>1</v>
      </c>
      <c r="BJ88" s="12">
        <v>1</v>
      </c>
      <c r="BK88" s="12">
        <v>1</v>
      </c>
      <c r="BL88" s="16">
        <v>1</v>
      </c>
      <c r="BM88" s="11">
        <v>1</v>
      </c>
      <c r="BN88" s="12">
        <v>1</v>
      </c>
      <c r="BO88" s="12">
        <v>1</v>
      </c>
      <c r="BP88" s="12">
        <v>1</v>
      </c>
      <c r="BQ88" s="16">
        <v>1</v>
      </c>
      <c r="BR88" s="11">
        <v>1</v>
      </c>
      <c r="BS88" s="12">
        <v>1</v>
      </c>
      <c r="BT88" s="12">
        <v>1</v>
      </c>
      <c r="BU88" s="12">
        <v>1</v>
      </c>
      <c r="BV88" s="16">
        <v>1</v>
      </c>
    </row>
    <row r="89" spans="1:74" x14ac:dyDescent="0.25">
      <c r="A89" s="30" t="s">
        <v>159</v>
      </c>
      <c r="B89" s="27" t="s">
        <v>74</v>
      </c>
      <c r="C89" s="1" t="s">
        <v>145</v>
      </c>
      <c r="D89" s="2" t="s">
        <v>5</v>
      </c>
      <c r="E89" s="3" t="s">
        <v>4</v>
      </c>
      <c r="F89" s="3"/>
      <c r="G89" s="3"/>
      <c r="H89" s="3"/>
      <c r="I89" s="16">
        <v>0.8</v>
      </c>
      <c r="J89" s="11">
        <v>0.8</v>
      </c>
      <c r="K89" s="12">
        <v>0.8</v>
      </c>
      <c r="L89" s="12">
        <v>0.8</v>
      </c>
      <c r="M89" s="12">
        <v>0.8</v>
      </c>
      <c r="N89" s="16">
        <v>0.8</v>
      </c>
      <c r="O89" s="11">
        <v>0.8</v>
      </c>
      <c r="P89" s="12">
        <v>0.8</v>
      </c>
      <c r="Q89" s="12">
        <v>0.8</v>
      </c>
      <c r="R89" s="12">
        <v>0.8</v>
      </c>
      <c r="S89" s="16">
        <v>0.8</v>
      </c>
      <c r="T89" s="11">
        <v>0.8</v>
      </c>
      <c r="U89" s="12">
        <v>0.8</v>
      </c>
      <c r="V89" s="12">
        <v>0.8</v>
      </c>
      <c r="W89" s="12">
        <v>0.8</v>
      </c>
      <c r="X89" s="16">
        <v>0.8</v>
      </c>
      <c r="Y89" s="11">
        <v>1.2</v>
      </c>
      <c r="Z89" s="12">
        <v>1.2</v>
      </c>
      <c r="AA89" s="12">
        <v>1.2</v>
      </c>
      <c r="AB89" s="12">
        <v>1.2</v>
      </c>
      <c r="AC89" s="16">
        <v>1.2</v>
      </c>
      <c r="AD89" s="11">
        <v>1.2</v>
      </c>
      <c r="AE89" s="12">
        <v>1.2</v>
      </c>
      <c r="AF89" s="12">
        <v>1.2</v>
      </c>
      <c r="AG89" s="12">
        <v>1.2</v>
      </c>
      <c r="AH89" s="16">
        <v>1.2</v>
      </c>
      <c r="AI89" s="11">
        <v>1</v>
      </c>
      <c r="AJ89" s="12">
        <v>1</v>
      </c>
      <c r="AK89" s="12">
        <v>1</v>
      </c>
      <c r="AL89" s="12">
        <v>1</v>
      </c>
      <c r="AM89" s="16">
        <v>1</v>
      </c>
      <c r="AN89" s="11">
        <v>1</v>
      </c>
      <c r="AO89" s="12">
        <v>1</v>
      </c>
      <c r="AP89" s="12">
        <v>1</v>
      </c>
      <c r="AQ89" s="12">
        <v>1</v>
      </c>
      <c r="AR89" s="16">
        <v>1</v>
      </c>
      <c r="AS89" s="11">
        <v>1</v>
      </c>
      <c r="AT89" s="12">
        <v>1</v>
      </c>
      <c r="AU89" s="12">
        <v>1</v>
      </c>
      <c r="AV89" s="12">
        <v>1</v>
      </c>
      <c r="AW89" s="16">
        <v>1</v>
      </c>
      <c r="AX89" s="11">
        <v>1</v>
      </c>
      <c r="AY89" s="12">
        <v>1</v>
      </c>
      <c r="AZ89" s="12">
        <v>1</v>
      </c>
      <c r="BA89" s="12">
        <v>1</v>
      </c>
      <c r="BB89" s="16">
        <v>1</v>
      </c>
      <c r="BC89" s="11">
        <v>1</v>
      </c>
      <c r="BD89" s="12">
        <v>1</v>
      </c>
      <c r="BE89" s="12">
        <v>1</v>
      </c>
      <c r="BF89" s="12">
        <v>1</v>
      </c>
      <c r="BG89" s="16">
        <v>1</v>
      </c>
      <c r="BH89" s="11">
        <v>1</v>
      </c>
      <c r="BI89" s="12">
        <v>1</v>
      </c>
      <c r="BJ89" s="12">
        <v>1</v>
      </c>
      <c r="BK89" s="12">
        <v>1</v>
      </c>
      <c r="BL89" s="16">
        <v>1</v>
      </c>
      <c r="BM89" s="11">
        <v>1</v>
      </c>
      <c r="BN89" s="12">
        <v>1</v>
      </c>
      <c r="BO89" s="12">
        <v>1</v>
      </c>
      <c r="BP89" s="12">
        <v>1</v>
      </c>
      <c r="BQ89" s="16">
        <v>1</v>
      </c>
      <c r="BR89" s="11">
        <v>1</v>
      </c>
      <c r="BS89" s="12">
        <v>1</v>
      </c>
      <c r="BT89" s="12">
        <v>1</v>
      </c>
      <c r="BU89" s="12">
        <v>1</v>
      </c>
      <c r="BV89" s="16">
        <v>1</v>
      </c>
    </row>
    <row r="90" spans="1:74" x14ac:dyDescent="0.25">
      <c r="A90" s="30" t="s">
        <v>159</v>
      </c>
      <c r="B90" s="27" t="s">
        <v>74</v>
      </c>
      <c r="C90" s="1" t="s">
        <v>146</v>
      </c>
      <c r="D90" s="2" t="s">
        <v>0</v>
      </c>
      <c r="E90" s="3" t="s">
        <v>1</v>
      </c>
      <c r="F90" s="3"/>
      <c r="G90" s="3"/>
      <c r="H90" s="3"/>
      <c r="I90" s="16">
        <v>0.8</v>
      </c>
      <c r="J90" s="11">
        <v>0.8</v>
      </c>
      <c r="K90" s="12">
        <v>0.8</v>
      </c>
      <c r="L90" s="12">
        <v>0.8</v>
      </c>
      <c r="M90" s="12">
        <v>0.8</v>
      </c>
      <c r="N90" s="16">
        <v>0.8</v>
      </c>
      <c r="O90" s="11">
        <v>0.8</v>
      </c>
      <c r="P90" s="12">
        <v>0.8</v>
      </c>
      <c r="Q90" s="12">
        <v>0.8</v>
      </c>
      <c r="R90" s="12">
        <v>0.8</v>
      </c>
      <c r="S90" s="16">
        <v>0.8</v>
      </c>
      <c r="T90" s="11">
        <v>0.8</v>
      </c>
      <c r="U90" s="12">
        <v>0.8</v>
      </c>
      <c r="V90" s="12">
        <v>0.8</v>
      </c>
      <c r="W90" s="12">
        <v>0.8</v>
      </c>
      <c r="X90" s="16">
        <v>0.8</v>
      </c>
      <c r="Y90" s="11">
        <v>1.2</v>
      </c>
      <c r="Z90" s="12">
        <v>1.2</v>
      </c>
      <c r="AA90" s="12">
        <v>1.2</v>
      </c>
      <c r="AB90" s="12">
        <v>1.2</v>
      </c>
      <c r="AC90" s="16">
        <v>1.2</v>
      </c>
      <c r="AD90" s="11">
        <v>1.2</v>
      </c>
      <c r="AE90" s="12">
        <v>1.2</v>
      </c>
      <c r="AF90" s="12">
        <v>1.2</v>
      </c>
      <c r="AG90" s="12">
        <v>1.2</v>
      </c>
      <c r="AH90" s="16">
        <v>1.2</v>
      </c>
      <c r="AI90" s="11">
        <v>1</v>
      </c>
      <c r="AJ90" s="12">
        <v>1</v>
      </c>
      <c r="AK90" s="12">
        <v>1</v>
      </c>
      <c r="AL90" s="12">
        <v>1</v>
      </c>
      <c r="AM90" s="16">
        <v>1</v>
      </c>
      <c r="AN90" s="11">
        <v>1</v>
      </c>
      <c r="AO90" s="12">
        <v>1</v>
      </c>
      <c r="AP90" s="12">
        <v>1</v>
      </c>
      <c r="AQ90" s="12">
        <v>1</v>
      </c>
      <c r="AR90" s="16">
        <v>1</v>
      </c>
      <c r="AS90" s="11">
        <v>1</v>
      </c>
      <c r="AT90" s="12">
        <v>1</v>
      </c>
      <c r="AU90" s="12">
        <v>1</v>
      </c>
      <c r="AV90" s="12">
        <v>1</v>
      </c>
      <c r="AW90" s="16">
        <v>1</v>
      </c>
      <c r="AX90" s="11">
        <v>1</v>
      </c>
      <c r="AY90" s="12">
        <v>1</v>
      </c>
      <c r="AZ90" s="12">
        <v>1</v>
      </c>
      <c r="BA90" s="12">
        <v>1</v>
      </c>
      <c r="BB90" s="16">
        <v>1</v>
      </c>
      <c r="BC90" s="11">
        <v>1</v>
      </c>
      <c r="BD90" s="12">
        <v>1</v>
      </c>
      <c r="BE90" s="12">
        <v>1</v>
      </c>
      <c r="BF90" s="12">
        <v>1</v>
      </c>
      <c r="BG90" s="16">
        <v>1</v>
      </c>
      <c r="BH90" s="11">
        <v>1</v>
      </c>
      <c r="BI90" s="12">
        <v>1</v>
      </c>
      <c r="BJ90" s="12">
        <v>1</v>
      </c>
      <c r="BK90" s="12">
        <v>1</v>
      </c>
      <c r="BL90" s="16">
        <v>1</v>
      </c>
      <c r="BM90" s="11">
        <v>1</v>
      </c>
      <c r="BN90" s="12">
        <v>1</v>
      </c>
      <c r="BO90" s="12">
        <v>1</v>
      </c>
      <c r="BP90" s="12">
        <v>1</v>
      </c>
      <c r="BQ90" s="16">
        <v>1</v>
      </c>
      <c r="BR90" s="11">
        <v>1</v>
      </c>
      <c r="BS90" s="12">
        <v>1</v>
      </c>
      <c r="BT90" s="12">
        <v>1</v>
      </c>
      <c r="BU90" s="12">
        <v>1</v>
      </c>
      <c r="BV90" s="16">
        <v>1</v>
      </c>
    </row>
    <row r="91" spans="1:74" x14ac:dyDescent="0.25">
      <c r="A91" s="30" t="s">
        <v>159</v>
      </c>
      <c r="B91" s="27" t="s">
        <v>74</v>
      </c>
      <c r="C91" s="1" t="s">
        <v>146</v>
      </c>
      <c r="D91" s="2" t="s">
        <v>0</v>
      </c>
      <c r="E91" s="3" t="s">
        <v>2</v>
      </c>
      <c r="F91" s="3"/>
      <c r="G91" s="3"/>
      <c r="H91" s="3"/>
      <c r="I91" s="16">
        <v>0.8</v>
      </c>
      <c r="J91" s="11">
        <v>0.8</v>
      </c>
      <c r="K91" s="12">
        <v>0.8</v>
      </c>
      <c r="L91" s="12">
        <v>0.8</v>
      </c>
      <c r="M91" s="12">
        <v>0.8</v>
      </c>
      <c r="N91" s="16">
        <v>0.8</v>
      </c>
      <c r="O91" s="11">
        <v>0.8</v>
      </c>
      <c r="P91" s="12">
        <v>0.8</v>
      </c>
      <c r="Q91" s="12">
        <v>0.8</v>
      </c>
      <c r="R91" s="12">
        <v>0.8</v>
      </c>
      <c r="S91" s="16">
        <v>0.8</v>
      </c>
      <c r="T91" s="11">
        <v>0.8</v>
      </c>
      <c r="U91" s="12">
        <v>0.8</v>
      </c>
      <c r="V91" s="12">
        <v>0.8</v>
      </c>
      <c r="W91" s="12">
        <v>0.8</v>
      </c>
      <c r="X91" s="16">
        <v>0.8</v>
      </c>
      <c r="Y91" s="11">
        <v>1.2</v>
      </c>
      <c r="Z91" s="12">
        <v>1.2</v>
      </c>
      <c r="AA91" s="12">
        <v>1.2</v>
      </c>
      <c r="AB91" s="12">
        <v>1.2</v>
      </c>
      <c r="AC91" s="16">
        <v>1.2</v>
      </c>
      <c r="AD91" s="11">
        <v>1.2</v>
      </c>
      <c r="AE91" s="12">
        <v>1.2</v>
      </c>
      <c r="AF91" s="12">
        <v>1.2</v>
      </c>
      <c r="AG91" s="12">
        <v>1.2</v>
      </c>
      <c r="AH91" s="16">
        <v>1.2</v>
      </c>
      <c r="AI91" s="11">
        <v>1</v>
      </c>
      <c r="AJ91" s="12">
        <v>1</v>
      </c>
      <c r="AK91" s="12">
        <v>1</v>
      </c>
      <c r="AL91" s="12">
        <v>1</v>
      </c>
      <c r="AM91" s="16">
        <v>1</v>
      </c>
      <c r="AN91" s="11">
        <v>1</v>
      </c>
      <c r="AO91" s="12">
        <v>1</v>
      </c>
      <c r="AP91" s="12">
        <v>1</v>
      </c>
      <c r="AQ91" s="12">
        <v>1</v>
      </c>
      <c r="AR91" s="16">
        <v>1</v>
      </c>
      <c r="AS91" s="11">
        <v>1</v>
      </c>
      <c r="AT91" s="12">
        <v>1</v>
      </c>
      <c r="AU91" s="12">
        <v>1</v>
      </c>
      <c r="AV91" s="12">
        <v>1</v>
      </c>
      <c r="AW91" s="16">
        <v>1</v>
      </c>
      <c r="AX91" s="11">
        <v>1</v>
      </c>
      <c r="AY91" s="12">
        <v>1</v>
      </c>
      <c r="AZ91" s="12">
        <v>1</v>
      </c>
      <c r="BA91" s="12">
        <v>1</v>
      </c>
      <c r="BB91" s="16">
        <v>1</v>
      </c>
      <c r="BC91" s="11">
        <v>1</v>
      </c>
      <c r="BD91" s="12">
        <v>1</v>
      </c>
      <c r="BE91" s="12">
        <v>1</v>
      </c>
      <c r="BF91" s="12">
        <v>1</v>
      </c>
      <c r="BG91" s="16">
        <v>1</v>
      </c>
      <c r="BH91" s="11">
        <v>1</v>
      </c>
      <c r="BI91" s="12">
        <v>1</v>
      </c>
      <c r="BJ91" s="12">
        <v>1</v>
      </c>
      <c r="BK91" s="12">
        <v>1</v>
      </c>
      <c r="BL91" s="16">
        <v>1</v>
      </c>
      <c r="BM91" s="11">
        <v>1</v>
      </c>
      <c r="BN91" s="12">
        <v>1</v>
      </c>
      <c r="BO91" s="12">
        <v>1</v>
      </c>
      <c r="BP91" s="12">
        <v>1</v>
      </c>
      <c r="BQ91" s="16">
        <v>1</v>
      </c>
      <c r="BR91" s="11">
        <v>1</v>
      </c>
      <c r="BS91" s="12">
        <v>1</v>
      </c>
      <c r="BT91" s="12">
        <v>1</v>
      </c>
      <c r="BU91" s="12">
        <v>1</v>
      </c>
      <c r="BV91" s="16">
        <v>1</v>
      </c>
    </row>
    <row r="92" spans="1:74" x14ac:dyDescent="0.25">
      <c r="A92" s="30" t="s">
        <v>159</v>
      </c>
      <c r="B92" s="27" t="s">
        <v>74</v>
      </c>
      <c r="C92" s="1" t="s">
        <v>146</v>
      </c>
      <c r="D92" s="2" t="s">
        <v>0</v>
      </c>
      <c r="E92" s="3" t="s">
        <v>3</v>
      </c>
      <c r="F92" s="3"/>
      <c r="G92" s="3"/>
      <c r="H92" s="3"/>
      <c r="I92" s="16">
        <v>0.8</v>
      </c>
      <c r="J92" s="11">
        <v>0.8</v>
      </c>
      <c r="K92" s="12">
        <v>0.8</v>
      </c>
      <c r="L92" s="12">
        <v>0.8</v>
      </c>
      <c r="M92" s="12">
        <v>0.8</v>
      </c>
      <c r="N92" s="16">
        <v>0.8</v>
      </c>
      <c r="O92" s="11">
        <v>0.8</v>
      </c>
      <c r="P92" s="12">
        <v>0.8</v>
      </c>
      <c r="Q92" s="12">
        <v>0.8</v>
      </c>
      <c r="R92" s="12">
        <v>0.8</v>
      </c>
      <c r="S92" s="16">
        <v>0.8</v>
      </c>
      <c r="T92" s="11">
        <v>0.8</v>
      </c>
      <c r="U92" s="12">
        <v>0.8</v>
      </c>
      <c r="V92" s="12">
        <v>0.8</v>
      </c>
      <c r="W92" s="12">
        <v>0.8</v>
      </c>
      <c r="X92" s="16">
        <v>0.8</v>
      </c>
      <c r="Y92" s="11">
        <v>1.2</v>
      </c>
      <c r="Z92" s="12">
        <v>1.2</v>
      </c>
      <c r="AA92" s="12">
        <v>1.2</v>
      </c>
      <c r="AB92" s="12">
        <v>1.2</v>
      </c>
      <c r="AC92" s="16">
        <v>1.2</v>
      </c>
      <c r="AD92" s="11">
        <v>1.2</v>
      </c>
      <c r="AE92" s="12">
        <v>1.2</v>
      </c>
      <c r="AF92" s="12">
        <v>1.2</v>
      </c>
      <c r="AG92" s="12">
        <v>1.2</v>
      </c>
      <c r="AH92" s="16">
        <v>1.2</v>
      </c>
      <c r="AI92" s="11">
        <v>1</v>
      </c>
      <c r="AJ92" s="12">
        <v>1</v>
      </c>
      <c r="AK92" s="12">
        <v>1</v>
      </c>
      <c r="AL92" s="12">
        <v>1</v>
      </c>
      <c r="AM92" s="16">
        <v>1</v>
      </c>
      <c r="AN92" s="11">
        <v>1</v>
      </c>
      <c r="AO92" s="12">
        <v>1</v>
      </c>
      <c r="AP92" s="12">
        <v>1</v>
      </c>
      <c r="AQ92" s="12">
        <v>1</v>
      </c>
      <c r="AR92" s="16">
        <v>1</v>
      </c>
      <c r="AS92" s="11">
        <v>1</v>
      </c>
      <c r="AT92" s="12">
        <v>1</v>
      </c>
      <c r="AU92" s="12">
        <v>1</v>
      </c>
      <c r="AV92" s="12">
        <v>1</v>
      </c>
      <c r="AW92" s="16">
        <v>1</v>
      </c>
      <c r="AX92" s="11">
        <v>1</v>
      </c>
      <c r="AY92" s="12">
        <v>1</v>
      </c>
      <c r="AZ92" s="12">
        <v>1</v>
      </c>
      <c r="BA92" s="12">
        <v>1</v>
      </c>
      <c r="BB92" s="16">
        <v>1</v>
      </c>
      <c r="BC92" s="11">
        <v>1</v>
      </c>
      <c r="BD92" s="12">
        <v>1</v>
      </c>
      <c r="BE92" s="12">
        <v>1</v>
      </c>
      <c r="BF92" s="12">
        <v>1</v>
      </c>
      <c r="BG92" s="16">
        <v>1</v>
      </c>
      <c r="BH92" s="11">
        <v>1</v>
      </c>
      <c r="BI92" s="12">
        <v>1</v>
      </c>
      <c r="BJ92" s="12">
        <v>1</v>
      </c>
      <c r="BK92" s="12">
        <v>1</v>
      </c>
      <c r="BL92" s="16">
        <v>1</v>
      </c>
      <c r="BM92" s="11">
        <v>1</v>
      </c>
      <c r="BN92" s="12">
        <v>1</v>
      </c>
      <c r="BO92" s="12">
        <v>1</v>
      </c>
      <c r="BP92" s="12">
        <v>1</v>
      </c>
      <c r="BQ92" s="16">
        <v>1</v>
      </c>
      <c r="BR92" s="11">
        <v>1</v>
      </c>
      <c r="BS92" s="12">
        <v>1</v>
      </c>
      <c r="BT92" s="12">
        <v>1</v>
      </c>
      <c r="BU92" s="12">
        <v>1</v>
      </c>
      <c r="BV92" s="16">
        <v>1</v>
      </c>
    </row>
    <row r="93" spans="1:74" x14ac:dyDescent="0.25">
      <c r="A93" s="30" t="s">
        <v>159</v>
      </c>
      <c r="B93" s="27" t="s">
        <v>74</v>
      </c>
      <c r="C93" s="1" t="s">
        <v>146</v>
      </c>
      <c r="D93" s="2" t="s">
        <v>0</v>
      </c>
      <c r="E93" s="3" t="s">
        <v>4</v>
      </c>
      <c r="F93" s="3"/>
      <c r="G93" s="3"/>
      <c r="H93" s="3"/>
      <c r="I93" s="16">
        <v>0.8</v>
      </c>
      <c r="J93" s="11">
        <v>0.8</v>
      </c>
      <c r="K93" s="12">
        <v>0.8</v>
      </c>
      <c r="L93" s="12">
        <v>0.8</v>
      </c>
      <c r="M93" s="12">
        <v>0.8</v>
      </c>
      <c r="N93" s="16">
        <v>0.8</v>
      </c>
      <c r="O93" s="11">
        <v>0.8</v>
      </c>
      <c r="P93" s="12">
        <v>0.8</v>
      </c>
      <c r="Q93" s="12">
        <v>0.8</v>
      </c>
      <c r="R93" s="12">
        <v>0.8</v>
      </c>
      <c r="S93" s="16">
        <v>0.8</v>
      </c>
      <c r="T93" s="11">
        <v>0.8</v>
      </c>
      <c r="U93" s="12">
        <v>0.8</v>
      </c>
      <c r="V93" s="12">
        <v>0.8</v>
      </c>
      <c r="W93" s="12">
        <v>0.8</v>
      </c>
      <c r="X93" s="16">
        <v>0.8</v>
      </c>
      <c r="Y93" s="11">
        <v>1.2</v>
      </c>
      <c r="Z93" s="12">
        <v>1.2</v>
      </c>
      <c r="AA93" s="12">
        <v>1.2</v>
      </c>
      <c r="AB93" s="12">
        <v>1.2</v>
      </c>
      <c r="AC93" s="16">
        <v>1.2</v>
      </c>
      <c r="AD93" s="11">
        <v>1.2</v>
      </c>
      <c r="AE93" s="12">
        <v>1.2</v>
      </c>
      <c r="AF93" s="12">
        <v>1.2</v>
      </c>
      <c r="AG93" s="12">
        <v>1.2</v>
      </c>
      <c r="AH93" s="16">
        <v>1.2</v>
      </c>
      <c r="AI93" s="11">
        <v>1</v>
      </c>
      <c r="AJ93" s="12">
        <v>1</v>
      </c>
      <c r="AK93" s="12">
        <v>1</v>
      </c>
      <c r="AL93" s="12">
        <v>1</v>
      </c>
      <c r="AM93" s="16">
        <v>1</v>
      </c>
      <c r="AN93" s="11">
        <v>1</v>
      </c>
      <c r="AO93" s="12">
        <v>1</v>
      </c>
      <c r="AP93" s="12">
        <v>1</v>
      </c>
      <c r="AQ93" s="12">
        <v>1</v>
      </c>
      <c r="AR93" s="16">
        <v>1</v>
      </c>
      <c r="AS93" s="11">
        <v>1</v>
      </c>
      <c r="AT93" s="12">
        <v>1</v>
      </c>
      <c r="AU93" s="12">
        <v>1</v>
      </c>
      <c r="AV93" s="12">
        <v>1</v>
      </c>
      <c r="AW93" s="16">
        <v>1</v>
      </c>
      <c r="AX93" s="11">
        <v>1</v>
      </c>
      <c r="AY93" s="12">
        <v>1</v>
      </c>
      <c r="AZ93" s="12">
        <v>1</v>
      </c>
      <c r="BA93" s="12">
        <v>1</v>
      </c>
      <c r="BB93" s="16">
        <v>1</v>
      </c>
      <c r="BC93" s="11">
        <v>1</v>
      </c>
      <c r="BD93" s="12">
        <v>1</v>
      </c>
      <c r="BE93" s="12">
        <v>1</v>
      </c>
      <c r="BF93" s="12">
        <v>1</v>
      </c>
      <c r="BG93" s="16">
        <v>1</v>
      </c>
      <c r="BH93" s="11">
        <v>1</v>
      </c>
      <c r="BI93" s="12">
        <v>1</v>
      </c>
      <c r="BJ93" s="12">
        <v>1</v>
      </c>
      <c r="BK93" s="12">
        <v>1</v>
      </c>
      <c r="BL93" s="16">
        <v>1</v>
      </c>
      <c r="BM93" s="11">
        <v>1</v>
      </c>
      <c r="BN93" s="12">
        <v>1</v>
      </c>
      <c r="BO93" s="12">
        <v>1</v>
      </c>
      <c r="BP93" s="12">
        <v>1</v>
      </c>
      <c r="BQ93" s="16">
        <v>1</v>
      </c>
      <c r="BR93" s="11">
        <v>1</v>
      </c>
      <c r="BS93" s="12">
        <v>1</v>
      </c>
      <c r="BT93" s="12">
        <v>1</v>
      </c>
      <c r="BU93" s="12">
        <v>1</v>
      </c>
      <c r="BV93" s="16">
        <v>1</v>
      </c>
    </row>
    <row r="94" spans="1:74" x14ac:dyDescent="0.25">
      <c r="A94" s="30" t="s">
        <v>159</v>
      </c>
      <c r="B94" s="27" t="s">
        <v>74</v>
      </c>
      <c r="C94" s="1" t="s">
        <v>146</v>
      </c>
      <c r="D94" s="2" t="s">
        <v>5</v>
      </c>
      <c r="E94" s="3" t="s">
        <v>1</v>
      </c>
      <c r="F94" s="3"/>
      <c r="G94" s="3"/>
      <c r="H94" s="3"/>
      <c r="I94" s="16">
        <v>0.8</v>
      </c>
      <c r="J94" s="11">
        <v>0.8</v>
      </c>
      <c r="K94" s="12">
        <v>0.8</v>
      </c>
      <c r="L94" s="12">
        <v>0.8</v>
      </c>
      <c r="M94" s="12">
        <v>0.8</v>
      </c>
      <c r="N94" s="16">
        <v>0.8</v>
      </c>
      <c r="O94" s="11">
        <v>0.8</v>
      </c>
      <c r="P94" s="12">
        <v>0.8</v>
      </c>
      <c r="Q94" s="12">
        <v>0.8</v>
      </c>
      <c r="R94" s="12">
        <v>0.8</v>
      </c>
      <c r="S94" s="16">
        <v>0.8</v>
      </c>
      <c r="T94" s="11">
        <v>0.8</v>
      </c>
      <c r="U94" s="12">
        <v>0.8</v>
      </c>
      <c r="V94" s="12">
        <v>0.8</v>
      </c>
      <c r="W94" s="12">
        <v>0.8</v>
      </c>
      <c r="X94" s="16">
        <v>0.8</v>
      </c>
      <c r="Y94" s="11">
        <v>1.2</v>
      </c>
      <c r="Z94" s="12">
        <v>1.2</v>
      </c>
      <c r="AA94" s="12">
        <v>1.2</v>
      </c>
      <c r="AB94" s="12">
        <v>1.2</v>
      </c>
      <c r="AC94" s="16">
        <v>1.2</v>
      </c>
      <c r="AD94" s="11">
        <v>1.2</v>
      </c>
      <c r="AE94" s="12">
        <v>1.2</v>
      </c>
      <c r="AF94" s="12">
        <v>1.2</v>
      </c>
      <c r="AG94" s="12">
        <v>1.2</v>
      </c>
      <c r="AH94" s="16">
        <v>1.2</v>
      </c>
      <c r="AI94" s="11">
        <v>1</v>
      </c>
      <c r="AJ94" s="12">
        <v>1</v>
      </c>
      <c r="AK94" s="12">
        <v>1</v>
      </c>
      <c r="AL94" s="12">
        <v>1</v>
      </c>
      <c r="AM94" s="16">
        <v>1</v>
      </c>
      <c r="AN94" s="11">
        <v>1</v>
      </c>
      <c r="AO94" s="12">
        <v>1</v>
      </c>
      <c r="AP94" s="12">
        <v>1</v>
      </c>
      <c r="AQ94" s="12">
        <v>1</v>
      </c>
      <c r="AR94" s="16">
        <v>1</v>
      </c>
      <c r="AS94" s="11">
        <v>1</v>
      </c>
      <c r="AT94" s="12">
        <v>1</v>
      </c>
      <c r="AU94" s="12">
        <v>1</v>
      </c>
      <c r="AV94" s="12">
        <v>1</v>
      </c>
      <c r="AW94" s="16">
        <v>1</v>
      </c>
      <c r="AX94" s="11">
        <v>1</v>
      </c>
      <c r="AY94" s="12">
        <v>1</v>
      </c>
      <c r="AZ94" s="12">
        <v>1</v>
      </c>
      <c r="BA94" s="12">
        <v>1</v>
      </c>
      <c r="BB94" s="16">
        <v>1</v>
      </c>
      <c r="BC94" s="11">
        <v>1</v>
      </c>
      <c r="BD94" s="12">
        <v>1</v>
      </c>
      <c r="BE94" s="12">
        <v>1</v>
      </c>
      <c r="BF94" s="12">
        <v>1</v>
      </c>
      <c r="BG94" s="16">
        <v>1</v>
      </c>
      <c r="BH94" s="11">
        <v>1</v>
      </c>
      <c r="BI94" s="12">
        <v>1</v>
      </c>
      <c r="BJ94" s="12">
        <v>1</v>
      </c>
      <c r="BK94" s="12">
        <v>1</v>
      </c>
      <c r="BL94" s="16">
        <v>1</v>
      </c>
      <c r="BM94" s="11">
        <v>1</v>
      </c>
      <c r="BN94" s="12">
        <v>1</v>
      </c>
      <c r="BO94" s="12">
        <v>1</v>
      </c>
      <c r="BP94" s="12">
        <v>1</v>
      </c>
      <c r="BQ94" s="16">
        <v>1</v>
      </c>
      <c r="BR94" s="11">
        <v>1</v>
      </c>
      <c r="BS94" s="12">
        <v>1</v>
      </c>
      <c r="BT94" s="12">
        <v>1</v>
      </c>
      <c r="BU94" s="12">
        <v>1</v>
      </c>
      <c r="BV94" s="16">
        <v>1</v>
      </c>
    </row>
    <row r="95" spans="1:74" x14ac:dyDescent="0.25">
      <c r="A95" s="30" t="s">
        <v>159</v>
      </c>
      <c r="B95" s="27" t="s">
        <v>74</v>
      </c>
      <c r="C95" s="1" t="s">
        <v>146</v>
      </c>
      <c r="D95" s="2" t="s">
        <v>5</v>
      </c>
      <c r="E95" s="3" t="s">
        <v>2</v>
      </c>
      <c r="F95" s="3"/>
      <c r="G95" s="3"/>
      <c r="H95" s="3"/>
      <c r="I95" s="16">
        <v>0.8</v>
      </c>
      <c r="J95" s="11">
        <v>0.8</v>
      </c>
      <c r="K95" s="12">
        <v>0.8</v>
      </c>
      <c r="L95" s="12">
        <v>0.8</v>
      </c>
      <c r="M95" s="12">
        <v>0.8</v>
      </c>
      <c r="N95" s="16">
        <v>0.8</v>
      </c>
      <c r="O95" s="11">
        <v>0.8</v>
      </c>
      <c r="P95" s="12">
        <v>0.8</v>
      </c>
      <c r="Q95" s="12">
        <v>0.8</v>
      </c>
      <c r="R95" s="12">
        <v>0.8</v>
      </c>
      <c r="S95" s="16">
        <v>0.8</v>
      </c>
      <c r="T95" s="11">
        <v>0.8</v>
      </c>
      <c r="U95" s="12">
        <v>0.8</v>
      </c>
      <c r="V95" s="12">
        <v>0.8</v>
      </c>
      <c r="W95" s="12">
        <v>0.8</v>
      </c>
      <c r="X95" s="16">
        <v>0.8</v>
      </c>
      <c r="Y95" s="11">
        <v>1.2</v>
      </c>
      <c r="Z95" s="12">
        <v>1.2</v>
      </c>
      <c r="AA95" s="12">
        <v>1.2</v>
      </c>
      <c r="AB95" s="12">
        <v>1.2</v>
      </c>
      <c r="AC95" s="16">
        <v>1.2</v>
      </c>
      <c r="AD95" s="11">
        <v>1.2</v>
      </c>
      <c r="AE95" s="12">
        <v>1.2</v>
      </c>
      <c r="AF95" s="12">
        <v>1.2</v>
      </c>
      <c r="AG95" s="12">
        <v>1.2</v>
      </c>
      <c r="AH95" s="16">
        <v>1.2</v>
      </c>
      <c r="AI95" s="11">
        <v>1</v>
      </c>
      <c r="AJ95" s="12">
        <v>1</v>
      </c>
      <c r="AK95" s="12">
        <v>1</v>
      </c>
      <c r="AL95" s="12">
        <v>1</v>
      </c>
      <c r="AM95" s="16">
        <v>1</v>
      </c>
      <c r="AN95" s="11">
        <v>1</v>
      </c>
      <c r="AO95" s="12">
        <v>1</v>
      </c>
      <c r="AP95" s="12">
        <v>1</v>
      </c>
      <c r="AQ95" s="12">
        <v>1</v>
      </c>
      <c r="AR95" s="16">
        <v>1</v>
      </c>
      <c r="AS95" s="11">
        <v>1</v>
      </c>
      <c r="AT95" s="12">
        <v>1</v>
      </c>
      <c r="AU95" s="12">
        <v>1</v>
      </c>
      <c r="AV95" s="12">
        <v>1</v>
      </c>
      <c r="AW95" s="16">
        <v>1</v>
      </c>
      <c r="AX95" s="11">
        <v>1</v>
      </c>
      <c r="AY95" s="12">
        <v>1</v>
      </c>
      <c r="AZ95" s="12">
        <v>1</v>
      </c>
      <c r="BA95" s="12">
        <v>1</v>
      </c>
      <c r="BB95" s="16">
        <v>1</v>
      </c>
      <c r="BC95" s="11">
        <v>1</v>
      </c>
      <c r="BD95" s="12">
        <v>1</v>
      </c>
      <c r="BE95" s="12">
        <v>1</v>
      </c>
      <c r="BF95" s="12">
        <v>1</v>
      </c>
      <c r="BG95" s="16">
        <v>1</v>
      </c>
      <c r="BH95" s="11">
        <v>1</v>
      </c>
      <c r="BI95" s="12">
        <v>1</v>
      </c>
      <c r="BJ95" s="12">
        <v>1</v>
      </c>
      <c r="BK95" s="12">
        <v>1</v>
      </c>
      <c r="BL95" s="16">
        <v>1</v>
      </c>
      <c r="BM95" s="11">
        <v>1</v>
      </c>
      <c r="BN95" s="12">
        <v>1</v>
      </c>
      <c r="BO95" s="12">
        <v>1</v>
      </c>
      <c r="BP95" s="12">
        <v>1</v>
      </c>
      <c r="BQ95" s="16">
        <v>1</v>
      </c>
      <c r="BR95" s="11">
        <v>1</v>
      </c>
      <c r="BS95" s="12">
        <v>1</v>
      </c>
      <c r="BT95" s="12">
        <v>1</v>
      </c>
      <c r="BU95" s="12">
        <v>1</v>
      </c>
      <c r="BV95" s="16">
        <v>1</v>
      </c>
    </row>
    <row r="96" spans="1:74" x14ac:dyDescent="0.25">
      <c r="A96" s="30" t="s">
        <v>159</v>
      </c>
      <c r="B96" s="27" t="s">
        <v>74</v>
      </c>
      <c r="C96" s="1" t="s">
        <v>146</v>
      </c>
      <c r="D96" s="2" t="s">
        <v>5</v>
      </c>
      <c r="E96" s="3" t="s">
        <v>3</v>
      </c>
      <c r="F96" s="3"/>
      <c r="G96" s="3"/>
      <c r="H96" s="3"/>
      <c r="I96" s="16">
        <v>0.8</v>
      </c>
      <c r="J96" s="11">
        <v>0.8</v>
      </c>
      <c r="K96" s="12">
        <v>0.8</v>
      </c>
      <c r="L96" s="12">
        <v>0.8</v>
      </c>
      <c r="M96" s="12">
        <v>0.8</v>
      </c>
      <c r="N96" s="16">
        <v>0.8</v>
      </c>
      <c r="O96" s="11">
        <v>0.8</v>
      </c>
      <c r="P96" s="12">
        <v>0.8</v>
      </c>
      <c r="Q96" s="12">
        <v>0.8</v>
      </c>
      <c r="R96" s="12">
        <v>0.8</v>
      </c>
      <c r="S96" s="16">
        <v>0.8</v>
      </c>
      <c r="T96" s="11">
        <v>0.8</v>
      </c>
      <c r="U96" s="12">
        <v>0.8</v>
      </c>
      <c r="V96" s="12">
        <v>0.8</v>
      </c>
      <c r="W96" s="12">
        <v>0.8</v>
      </c>
      <c r="X96" s="16">
        <v>0.8</v>
      </c>
      <c r="Y96" s="11">
        <v>1.2</v>
      </c>
      <c r="Z96" s="12">
        <v>1.2</v>
      </c>
      <c r="AA96" s="12">
        <v>1.2</v>
      </c>
      <c r="AB96" s="12">
        <v>1.2</v>
      </c>
      <c r="AC96" s="16">
        <v>1.2</v>
      </c>
      <c r="AD96" s="11">
        <v>1.2</v>
      </c>
      <c r="AE96" s="12">
        <v>1.2</v>
      </c>
      <c r="AF96" s="12">
        <v>1.2</v>
      </c>
      <c r="AG96" s="12">
        <v>1.2</v>
      </c>
      <c r="AH96" s="16">
        <v>1.2</v>
      </c>
      <c r="AI96" s="11">
        <v>1</v>
      </c>
      <c r="AJ96" s="12">
        <v>1</v>
      </c>
      <c r="AK96" s="12">
        <v>1</v>
      </c>
      <c r="AL96" s="12">
        <v>1</v>
      </c>
      <c r="AM96" s="16">
        <v>1</v>
      </c>
      <c r="AN96" s="11">
        <v>1</v>
      </c>
      <c r="AO96" s="12">
        <v>1</v>
      </c>
      <c r="AP96" s="12">
        <v>1</v>
      </c>
      <c r="AQ96" s="12">
        <v>1</v>
      </c>
      <c r="AR96" s="16">
        <v>1</v>
      </c>
      <c r="AS96" s="11">
        <v>1</v>
      </c>
      <c r="AT96" s="12">
        <v>1</v>
      </c>
      <c r="AU96" s="12">
        <v>1</v>
      </c>
      <c r="AV96" s="12">
        <v>1</v>
      </c>
      <c r="AW96" s="16">
        <v>1</v>
      </c>
      <c r="AX96" s="11">
        <v>1</v>
      </c>
      <c r="AY96" s="12">
        <v>1</v>
      </c>
      <c r="AZ96" s="12">
        <v>1</v>
      </c>
      <c r="BA96" s="12">
        <v>1</v>
      </c>
      <c r="BB96" s="16">
        <v>1</v>
      </c>
      <c r="BC96" s="11">
        <v>1</v>
      </c>
      <c r="BD96" s="12">
        <v>1</v>
      </c>
      <c r="BE96" s="12">
        <v>1</v>
      </c>
      <c r="BF96" s="12">
        <v>1</v>
      </c>
      <c r="BG96" s="16">
        <v>1</v>
      </c>
      <c r="BH96" s="11">
        <v>1</v>
      </c>
      <c r="BI96" s="12">
        <v>1</v>
      </c>
      <c r="BJ96" s="12">
        <v>1</v>
      </c>
      <c r="BK96" s="12">
        <v>1</v>
      </c>
      <c r="BL96" s="16">
        <v>1</v>
      </c>
      <c r="BM96" s="11">
        <v>1</v>
      </c>
      <c r="BN96" s="12">
        <v>1</v>
      </c>
      <c r="BO96" s="12">
        <v>1</v>
      </c>
      <c r="BP96" s="12">
        <v>1</v>
      </c>
      <c r="BQ96" s="16">
        <v>1</v>
      </c>
      <c r="BR96" s="11">
        <v>1</v>
      </c>
      <c r="BS96" s="12">
        <v>1</v>
      </c>
      <c r="BT96" s="12">
        <v>1</v>
      </c>
      <c r="BU96" s="12">
        <v>1</v>
      </c>
      <c r="BV96" s="16">
        <v>1</v>
      </c>
    </row>
    <row r="97" spans="1:74" x14ac:dyDescent="0.25">
      <c r="A97" s="30" t="s">
        <v>159</v>
      </c>
      <c r="B97" s="27" t="s">
        <v>74</v>
      </c>
      <c r="C97" s="1" t="s">
        <v>146</v>
      </c>
      <c r="D97" s="2" t="s">
        <v>5</v>
      </c>
      <c r="E97" s="3" t="s">
        <v>4</v>
      </c>
      <c r="F97" s="3"/>
      <c r="G97" s="3"/>
      <c r="H97" s="3"/>
      <c r="I97" s="19">
        <v>0.8</v>
      </c>
      <c r="J97" s="11">
        <v>0.8</v>
      </c>
      <c r="K97" s="12">
        <v>0.8</v>
      </c>
      <c r="L97" s="12">
        <v>0.8</v>
      </c>
      <c r="M97" s="12">
        <v>0.8</v>
      </c>
      <c r="N97" s="19">
        <v>0.8</v>
      </c>
      <c r="O97" s="11">
        <v>0.8</v>
      </c>
      <c r="P97" s="12">
        <v>0.8</v>
      </c>
      <c r="Q97" s="12">
        <v>0.8</v>
      </c>
      <c r="R97" s="12">
        <v>0.8</v>
      </c>
      <c r="S97" s="19">
        <v>0.8</v>
      </c>
      <c r="T97" s="11">
        <v>0.8</v>
      </c>
      <c r="U97" s="12">
        <v>0.8</v>
      </c>
      <c r="V97" s="12">
        <v>0.8</v>
      </c>
      <c r="W97" s="12">
        <v>0.8</v>
      </c>
      <c r="X97" s="19">
        <v>0.8</v>
      </c>
      <c r="Y97" s="11">
        <v>1.2</v>
      </c>
      <c r="Z97" s="12">
        <v>1.2</v>
      </c>
      <c r="AA97" s="12">
        <v>1.2</v>
      </c>
      <c r="AB97" s="12">
        <v>1.2</v>
      </c>
      <c r="AC97" s="19">
        <v>1.2</v>
      </c>
      <c r="AD97" s="11">
        <v>1.2</v>
      </c>
      <c r="AE97" s="12">
        <v>1.2</v>
      </c>
      <c r="AF97" s="12">
        <v>1.2</v>
      </c>
      <c r="AG97" s="12">
        <v>1.2</v>
      </c>
      <c r="AH97" s="19">
        <v>1.2</v>
      </c>
      <c r="AI97" s="11">
        <v>1</v>
      </c>
      <c r="AJ97" s="12">
        <v>1</v>
      </c>
      <c r="AK97" s="12">
        <v>1</v>
      </c>
      <c r="AL97" s="12">
        <v>1</v>
      </c>
      <c r="AM97" s="19">
        <v>1</v>
      </c>
      <c r="AN97" s="11">
        <v>1</v>
      </c>
      <c r="AO97" s="12">
        <v>1</v>
      </c>
      <c r="AP97" s="12">
        <v>1</v>
      </c>
      <c r="AQ97" s="12">
        <v>1</v>
      </c>
      <c r="AR97" s="16">
        <v>1</v>
      </c>
      <c r="AS97" s="11">
        <v>1</v>
      </c>
      <c r="AT97" s="12">
        <v>1</v>
      </c>
      <c r="AU97" s="12">
        <v>1</v>
      </c>
      <c r="AV97" s="12">
        <v>1</v>
      </c>
      <c r="AW97" s="19">
        <v>1</v>
      </c>
      <c r="AX97" s="11">
        <v>1</v>
      </c>
      <c r="AY97" s="12">
        <v>1</v>
      </c>
      <c r="AZ97" s="12">
        <v>1</v>
      </c>
      <c r="BA97" s="12">
        <v>1</v>
      </c>
      <c r="BB97" s="16">
        <v>1</v>
      </c>
      <c r="BC97" s="11">
        <v>1</v>
      </c>
      <c r="BD97" s="12">
        <v>1</v>
      </c>
      <c r="BE97" s="12">
        <v>1</v>
      </c>
      <c r="BF97" s="12">
        <v>1</v>
      </c>
      <c r="BG97" s="19">
        <v>1</v>
      </c>
      <c r="BH97" s="11">
        <v>1</v>
      </c>
      <c r="BI97" s="12">
        <v>1</v>
      </c>
      <c r="BJ97" s="12">
        <v>1</v>
      </c>
      <c r="BK97" s="12">
        <v>1</v>
      </c>
      <c r="BL97" s="16">
        <v>1</v>
      </c>
      <c r="BM97" s="11">
        <v>1</v>
      </c>
      <c r="BN97" s="12">
        <v>1</v>
      </c>
      <c r="BO97" s="12">
        <v>1</v>
      </c>
      <c r="BP97" s="12">
        <v>1</v>
      </c>
      <c r="BQ97" s="19">
        <v>1</v>
      </c>
      <c r="BR97" s="11">
        <v>1</v>
      </c>
      <c r="BS97" s="12">
        <v>1</v>
      </c>
      <c r="BT97" s="12">
        <v>1</v>
      </c>
      <c r="BU97" s="12">
        <v>1</v>
      </c>
      <c r="BV97" s="16">
        <v>1</v>
      </c>
    </row>
    <row r="98" spans="1:74" x14ac:dyDescent="0.25">
      <c r="A98" s="30" t="s">
        <v>159</v>
      </c>
      <c r="B98" s="28" t="s">
        <v>75</v>
      </c>
      <c r="C98" s="1" t="s">
        <v>145</v>
      </c>
      <c r="D98" s="2" t="s">
        <v>0</v>
      </c>
      <c r="E98" s="3" t="s">
        <v>1</v>
      </c>
      <c r="F98" s="3"/>
      <c r="G98" s="3"/>
      <c r="H98" s="3"/>
      <c r="I98" s="16">
        <v>0.8</v>
      </c>
      <c r="J98" s="11">
        <v>0.8</v>
      </c>
      <c r="K98" s="12">
        <v>0.8</v>
      </c>
      <c r="L98" s="12">
        <v>0.8</v>
      </c>
      <c r="M98" s="12">
        <v>0.8</v>
      </c>
      <c r="N98" s="16">
        <v>0.8</v>
      </c>
      <c r="O98" s="11">
        <v>0.8</v>
      </c>
      <c r="P98" s="12">
        <v>0.8</v>
      </c>
      <c r="Q98" s="12">
        <v>0.8</v>
      </c>
      <c r="R98" s="12">
        <v>0.8</v>
      </c>
      <c r="S98" s="16">
        <v>0.8</v>
      </c>
      <c r="T98" s="11">
        <v>0.8</v>
      </c>
      <c r="U98" s="12">
        <v>0.8</v>
      </c>
      <c r="V98" s="12">
        <v>0.8</v>
      </c>
      <c r="W98" s="12">
        <v>0.8</v>
      </c>
      <c r="X98" s="16">
        <v>0.8</v>
      </c>
      <c r="Y98" s="11">
        <v>1.2</v>
      </c>
      <c r="Z98" s="12">
        <v>1.2</v>
      </c>
      <c r="AA98" s="12">
        <v>1.2</v>
      </c>
      <c r="AB98" s="12">
        <v>1.2</v>
      </c>
      <c r="AC98" s="16">
        <v>1.2</v>
      </c>
      <c r="AD98" s="11">
        <v>1.2</v>
      </c>
      <c r="AE98" s="12">
        <v>1.2</v>
      </c>
      <c r="AF98" s="12">
        <v>1.2</v>
      </c>
      <c r="AG98" s="12">
        <v>1.2</v>
      </c>
      <c r="AH98" s="16">
        <v>1.2</v>
      </c>
      <c r="AI98" s="11">
        <v>1</v>
      </c>
      <c r="AJ98" s="12">
        <v>1</v>
      </c>
      <c r="AK98" s="12">
        <v>1</v>
      </c>
      <c r="AL98" s="12">
        <v>1</v>
      </c>
      <c r="AM98" s="16">
        <v>1</v>
      </c>
      <c r="AN98" s="11">
        <v>1</v>
      </c>
      <c r="AO98" s="12">
        <v>1</v>
      </c>
      <c r="AP98" s="12">
        <v>1</v>
      </c>
      <c r="AQ98" s="12">
        <v>1</v>
      </c>
      <c r="AR98" s="16">
        <v>1</v>
      </c>
      <c r="AS98" s="11">
        <v>1</v>
      </c>
      <c r="AT98" s="12">
        <v>1</v>
      </c>
      <c r="AU98" s="12">
        <v>1</v>
      </c>
      <c r="AV98" s="12">
        <v>1</v>
      </c>
      <c r="AW98" s="16">
        <v>1</v>
      </c>
      <c r="AX98" s="11">
        <v>1</v>
      </c>
      <c r="AY98" s="12">
        <v>1</v>
      </c>
      <c r="AZ98" s="12">
        <v>1</v>
      </c>
      <c r="BA98" s="12">
        <v>1</v>
      </c>
      <c r="BB98" s="16">
        <v>1</v>
      </c>
      <c r="BC98" s="11">
        <v>1</v>
      </c>
      <c r="BD98" s="12">
        <v>1</v>
      </c>
      <c r="BE98" s="12">
        <v>1</v>
      </c>
      <c r="BF98" s="12">
        <v>1</v>
      </c>
      <c r="BG98" s="16">
        <v>1</v>
      </c>
      <c r="BH98" s="11">
        <v>1</v>
      </c>
      <c r="BI98" s="12">
        <v>1</v>
      </c>
      <c r="BJ98" s="12">
        <v>1</v>
      </c>
      <c r="BK98" s="12">
        <v>1</v>
      </c>
      <c r="BL98" s="16">
        <v>1</v>
      </c>
      <c r="BM98" s="11">
        <v>1</v>
      </c>
      <c r="BN98" s="12">
        <v>1</v>
      </c>
      <c r="BO98" s="12">
        <v>1</v>
      </c>
      <c r="BP98" s="12">
        <v>1</v>
      </c>
      <c r="BQ98" s="16">
        <v>1</v>
      </c>
      <c r="BR98" s="11">
        <v>1</v>
      </c>
      <c r="BS98" s="12">
        <v>1</v>
      </c>
      <c r="BT98" s="12">
        <v>1</v>
      </c>
      <c r="BU98" s="12">
        <v>1</v>
      </c>
      <c r="BV98" s="16">
        <v>1</v>
      </c>
    </row>
    <row r="99" spans="1:74" x14ac:dyDescent="0.25">
      <c r="A99" s="30" t="s">
        <v>159</v>
      </c>
      <c r="B99" s="28" t="s">
        <v>75</v>
      </c>
      <c r="C99" s="1" t="s">
        <v>145</v>
      </c>
      <c r="D99" s="2" t="s">
        <v>0</v>
      </c>
      <c r="E99" s="3" t="s">
        <v>2</v>
      </c>
      <c r="F99" s="3"/>
      <c r="G99" s="3"/>
      <c r="H99" s="3"/>
      <c r="I99" s="16">
        <v>0.8</v>
      </c>
      <c r="J99" s="11">
        <v>0.8</v>
      </c>
      <c r="K99" s="12">
        <v>0.8</v>
      </c>
      <c r="L99" s="12">
        <v>0.8</v>
      </c>
      <c r="M99" s="12">
        <v>0.8</v>
      </c>
      <c r="N99" s="16">
        <v>0.8</v>
      </c>
      <c r="O99" s="11">
        <v>0.8</v>
      </c>
      <c r="P99" s="12">
        <v>0.8</v>
      </c>
      <c r="Q99" s="12">
        <v>0.8</v>
      </c>
      <c r="R99" s="12">
        <v>0.8</v>
      </c>
      <c r="S99" s="16">
        <v>0.8</v>
      </c>
      <c r="T99" s="11">
        <v>0.8</v>
      </c>
      <c r="U99" s="12">
        <v>0.8</v>
      </c>
      <c r="V99" s="12">
        <v>0.8</v>
      </c>
      <c r="W99" s="12">
        <v>0.8</v>
      </c>
      <c r="X99" s="16">
        <v>0.8</v>
      </c>
      <c r="Y99" s="11">
        <v>1.2</v>
      </c>
      <c r="Z99" s="12">
        <v>1.2</v>
      </c>
      <c r="AA99" s="12">
        <v>1.2</v>
      </c>
      <c r="AB99" s="12">
        <v>1.2</v>
      </c>
      <c r="AC99" s="16">
        <v>1.2</v>
      </c>
      <c r="AD99" s="11">
        <v>1.2</v>
      </c>
      <c r="AE99" s="12">
        <v>1.2</v>
      </c>
      <c r="AF99" s="12">
        <v>1.2</v>
      </c>
      <c r="AG99" s="12">
        <v>1.2</v>
      </c>
      <c r="AH99" s="16">
        <v>1.2</v>
      </c>
      <c r="AI99" s="11">
        <v>1</v>
      </c>
      <c r="AJ99" s="12">
        <v>1</v>
      </c>
      <c r="AK99" s="12">
        <v>1</v>
      </c>
      <c r="AL99" s="12">
        <v>1</v>
      </c>
      <c r="AM99" s="16">
        <v>1</v>
      </c>
      <c r="AN99" s="11">
        <v>1</v>
      </c>
      <c r="AO99" s="12">
        <v>1</v>
      </c>
      <c r="AP99" s="12">
        <v>1</v>
      </c>
      <c r="AQ99" s="12">
        <v>1</v>
      </c>
      <c r="AR99" s="16">
        <v>1</v>
      </c>
      <c r="AS99" s="11">
        <v>1</v>
      </c>
      <c r="AT99" s="12">
        <v>1</v>
      </c>
      <c r="AU99" s="12">
        <v>1</v>
      </c>
      <c r="AV99" s="12">
        <v>1</v>
      </c>
      <c r="AW99" s="16">
        <v>1</v>
      </c>
      <c r="AX99" s="11">
        <v>1</v>
      </c>
      <c r="AY99" s="12">
        <v>1</v>
      </c>
      <c r="AZ99" s="12">
        <v>1</v>
      </c>
      <c r="BA99" s="12">
        <v>1</v>
      </c>
      <c r="BB99" s="16">
        <v>1</v>
      </c>
      <c r="BC99" s="11">
        <v>1</v>
      </c>
      <c r="BD99" s="12">
        <v>1</v>
      </c>
      <c r="BE99" s="12">
        <v>1</v>
      </c>
      <c r="BF99" s="12">
        <v>1</v>
      </c>
      <c r="BG99" s="16">
        <v>1</v>
      </c>
      <c r="BH99" s="11">
        <v>1</v>
      </c>
      <c r="BI99" s="12">
        <v>1</v>
      </c>
      <c r="BJ99" s="12">
        <v>1</v>
      </c>
      <c r="BK99" s="12">
        <v>1</v>
      </c>
      <c r="BL99" s="16">
        <v>1</v>
      </c>
      <c r="BM99" s="11">
        <v>1</v>
      </c>
      <c r="BN99" s="12">
        <v>1</v>
      </c>
      <c r="BO99" s="12">
        <v>1</v>
      </c>
      <c r="BP99" s="12">
        <v>1</v>
      </c>
      <c r="BQ99" s="16">
        <v>1</v>
      </c>
      <c r="BR99" s="11">
        <v>1</v>
      </c>
      <c r="BS99" s="12">
        <v>1</v>
      </c>
      <c r="BT99" s="12">
        <v>1</v>
      </c>
      <c r="BU99" s="12">
        <v>1</v>
      </c>
      <c r="BV99" s="16">
        <v>1</v>
      </c>
    </row>
    <row r="100" spans="1:74" x14ac:dyDescent="0.25">
      <c r="A100" s="30" t="s">
        <v>159</v>
      </c>
      <c r="B100" s="28" t="s">
        <v>75</v>
      </c>
      <c r="C100" s="1" t="s">
        <v>145</v>
      </c>
      <c r="D100" s="2" t="s">
        <v>0</v>
      </c>
      <c r="E100" s="3" t="s">
        <v>3</v>
      </c>
      <c r="F100" s="3"/>
      <c r="G100" s="3"/>
      <c r="H100" s="3"/>
      <c r="I100" s="16">
        <v>0.8</v>
      </c>
      <c r="J100" s="11">
        <v>0.8</v>
      </c>
      <c r="K100" s="12">
        <v>0.8</v>
      </c>
      <c r="L100" s="12">
        <v>0.8</v>
      </c>
      <c r="M100" s="12">
        <v>0.8</v>
      </c>
      <c r="N100" s="16">
        <v>0.8</v>
      </c>
      <c r="O100" s="11">
        <v>0.8</v>
      </c>
      <c r="P100" s="12">
        <v>0.8</v>
      </c>
      <c r="Q100" s="12">
        <v>0.8</v>
      </c>
      <c r="R100" s="12">
        <v>0.8</v>
      </c>
      <c r="S100" s="16">
        <v>0.8</v>
      </c>
      <c r="T100" s="11">
        <v>0.8</v>
      </c>
      <c r="U100" s="12">
        <v>0.8</v>
      </c>
      <c r="V100" s="12">
        <v>0.8</v>
      </c>
      <c r="W100" s="12">
        <v>0.8</v>
      </c>
      <c r="X100" s="16">
        <v>0.8</v>
      </c>
      <c r="Y100" s="11">
        <v>1.2</v>
      </c>
      <c r="Z100" s="12">
        <v>1.2</v>
      </c>
      <c r="AA100" s="12">
        <v>1.2</v>
      </c>
      <c r="AB100" s="12">
        <v>1.2</v>
      </c>
      <c r="AC100" s="16">
        <v>1.2</v>
      </c>
      <c r="AD100" s="11">
        <v>1.2</v>
      </c>
      <c r="AE100" s="12">
        <v>1.2</v>
      </c>
      <c r="AF100" s="12">
        <v>1.2</v>
      </c>
      <c r="AG100" s="12">
        <v>1.2</v>
      </c>
      <c r="AH100" s="16">
        <v>1.2</v>
      </c>
      <c r="AI100" s="11">
        <v>1</v>
      </c>
      <c r="AJ100" s="12">
        <v>1</v>
      </c>
      <c r="AK100" s="12">
        <v>1</v>
      </c>
      <c r="AL100" s="12">
        <v>1</v>
      </c>
      <c r="AM100" s="16">
        <v>1</v>
      </c>
      <c r="AN100" s="11">
        <v>1</v>
      </c>
      <c r="AO100" s="12">
        <v>1</v>
      </c>
      <c r="AP100" s="12">
        <v>1</v>
      </c>
      <c r="AQ100" s="12">
        <v>1</v>
      </c>
      <c r="AR100" s="16">
        <v>1</v>
      </c>
      <c r="AS100" s="11">
        <v>1</v>
      </c>
      <c r="AT100" s="12">
        <v>1</v>
      </c>
      <c r="AU100" s="12">
        <v>1</v>
      </c>
      <c r="AV100" s="12">
        <v>1</v>
      </c>
      <c r="AW100" s="16">
        <v>1</v>
      </c>
      <c r="AX100" s="11">
        <v>1</v>
      </c>
      <c r="AY100" s="12">
        <v>1</v>
      </c>
      <c r="AZ100" s="12">
        <v>1</v>
      </c>
      <c r="BA100" s="12">
        <v>1</v>
      </c>
      <c r="BB100" s="16">
        <v>1</v>
      </c>
      <c r="BC100" s="11">
        <v>1</v>
      </c>
      <c r="BD100" s="12">
        <v>1</v>
      </c>
      <c r="BE100" s="12">
        <v>1</v>
      </c>
      <c r="BF100" s="12">
        <v>1</v>
      </c>
      <c r="BG100" s="16">
        <v>1</v>
      </c>
      <c r="BH100" s="11">
        <v>1</v>
      </c>
      <c r="BI100" s="12">
        <v>1</v>
      </c>
      <c r="BJ100" s="12">
        <v>1</v>
      </c>
      <c r="BK100" s="12">
        <v>1</v>
      </c>
      <c r="BL100" s="16">
        <v>1</v>
      </c>
      <c r="BM100" s="11">
        <v>1</v>
      </c>
      <c r="BN100" s="12">
        <v>1</v>
      </c>
      <c r="BO100" s="12">
        <v>1</v>
      </c>
      <c r="BP100" s="12">
        <v>1</v>
      </c>
      <c r="BQ100" s="16">
        <v>1</v>
      </c>
      <c r="BR100" s="11">
        <v>1</v>
      </c>
      <c r="BS100" s="12">
        <v>1</v>
      </c>
      <c r="BT100" s="12">
        <v>1</v>
      </c>
      <c r="BU100" s="12">
        <v>1</v>
      </c>
      <c r="BV100" s="16">
        <v>1</v>
      </c>
    </row>
    <row r="101" spans="1:74" x14ac:dyDescent="0.25">
      <c r="A101" s="30" t="s">
        <v>159</v>
      </c>
      <c r="B101" s="28" t="s">
        <v>75</v>
      </c>
      <c r="C101" s="1" t="s">
        <v>145</v>
      </c>
      <c r="D101" s="2" t="s">
        <v>0</v>
      </c>
      <c r="E101" s="3" t="s">
        <v>4</v>
      </c>
      <c r="F101" s="3"/>
      <c r="G101" s="3"/>
      <c r="H101" s="3"/>
      <c r="I101" s="16">
        <v>0.8</v>
      </c>
      <c r="J101" s="11">
        <v>0.8</v>
      </c>
      <c r="K101" s="12">
        <v>0.8</v>
      </c>
      <c r="L101" s="12">
        <v>0.8</v>
      </c>
      <c r="M101" s="12">
        <v>0.8</v>
      </c>
      <c r="N101" s="16">
        <v>0.8</v>
      </c>
      <c r="O101" s="11">
        <v>0.8</v>
      </c>
      <c r="P101" s="12">
        <v>0.8</v>
      </c>
      <c r="Q101" s="12">
        <v>0.8</v>
      </c>
      <c r="R101" s="12">
        <v>0.8</v>
      </c>
      <c r="S101" s="16">
        <v>0.8</v>
      </c>
      <c r="T101" s="11">
        <v>0.8</v>
      </c>
      <c r="U101" s="12">
        <v>0.8</v>
      </c>
      <c r="V101" s="12">
        <v>0.8</v>
      </c>
      <c r="W101" s="12">
        <v>0.8</v>
      </c>
      <c r="X101" s="16">
        <v>0.8</v>
      </c>
      <c r="Y101" s="11">
        <v>1.2</v>
      </c>
      <c r="Z101" s="12">
        <v>1.2</v>
      </c>
      <c r="AA101" s="12">
        <v>1.2</v>
      </c>
      <c r="AB101" s="12">
        <v>1.2</v>
      </c>
      <c r="AC101" s="16">
        <v>1.2</v>
      </c>
      <c r="AD101" s="11">
        <v>1.2</v>
      </c>
      <c r="AE101" s="12">
        <v>1.2</v>
      </c>
      <c r="AF101" s="12">
        <v>1.2</v>
      </c>
      <c r="AG101" s="12">
        <v>1.2</v>
      </c>
      <c r="AH101" s="16">
        <v>1.2</v>
      </c>
      <c r="AI101" s="11">
        <v>1</v>
      </c>
      <c r="AJ101" s="12">
        <v>1</v>
      </c>
      <c r="AK101" s="12">
        <v>1</v>
      </c>
      <c r="AL101" s="12">
        <v>1</v>
      </c>
      <c r="AM101" s="16">
        <v>1</v>
      </c>
      <c r="AN101" s="11">
        <v>1</v>
      </c>
      <c r="AO101" s="12">
        <v>1</v>
      </c>
      <c r="AP101" s="12">
        <v>1</v>
      </c>
      <c r="AQ101" s="12">
        <v>1</v>
      </c>
      <c r="AR101" s="16">
        <v>1</v>
      </c>
      <c r="AS101" s="11">
        <v>1</v>
      </c>
      <c r="AT101" s="12">
        <v>1</v>
      </c>
      <c r="AU101" s="12">
        <v>1</v>
      </c>
      <c r="AV101" s="12">
        <v>1</v>
      </c>
      <c r="AW101" s="16">
        <v>1</v>
      </c>
      <c r="AX101" s="11">
        <v>1</v>
      </c>
      <c r="AY101" s="12">
        <v>1</v>
      </c>
      <c r="AZ101" s="12">
        <v>1</v>
      </c>
      <c r="BA101" s="12">
        <v>1</v>
      </c>
      <c r="BB101" s="16">
        <v>1</v>
      </c>
      <c r="BC101" s="11">
        <v>1</v>
      </c>
      <c r="BD101" s="12">
        <v>1</v>
      </c>
      <c r="BE101" s="12">
        <v>1</v>
      </c>
      <c r="BF101" s="12">
        <v>1</v>
      </c>
      <c r="BG101" s="16">
        <v>1</v>
      </c>
      <c r="BH101" s="11">
        <v>1</v>
      </c>
      <c r="BI101" s="12">
        <v>1</v>
      </c>
      <c r="BJ101" s="12">
        <v>1</v>
      </c>
      <c r="BK101" s="12">
        <v>1</v>
      </c>
      <c r="BL101" s="16">
        <v>1</v>
      </c>
      <c r="BM101" s="11">
        <v>1</v>
      </c>
      <c r="BN101" s="12">
        <v>1</v>
      </c>
      <c r="BO101" s="12">
        <v>1</v>
      </c>
      <c r="BP101" s="12">
        <v>1</v>
      </c>
      <c r="BQ101" s="16">
        <v>1</v>
      </c>
      <c r="BR101" s="11">
        <v>1</v>
      </c>
      <c r="BS101" s="12">
        <v>1</v>
      </c>
      <c r="BT101" s="12">
        <v>1</v>
      </c>
      <c r="BU101" s="12">
        <v>1</v>
      </c>
      <c r="BV101" s="16">
        <v>1</v>
      </c>
    </row>
    <row r="102" spans="1:74" x14ac:dyDescent="0.25">
      <c r="A102" s="30" t="s">
        <v>159</v>
      </c>
      <c r="B102" s="28" t="s">
        <v>75</v>
      </c>
      <c r="C102" s="1" t="s">
        <v>145</v>
      </c>
      <c r="D102" s="2" t="s">
        <v>5</v>
      </c>
      <c r="E102" s="3" t="s">
        <v>1</v>
      </c>
      <c r="F102" s="3"/>
      <c r="G102" s="3"/>
      <c r="H102" s="3"/>
      <c r="I102" s="16">
        <v>0.8</v>
      </c>
      <c r="J102" s="11">
        <v>0.8</v>
      </c>
      <c r="K102" s="12">
        <v>0.8</v>
      </c>
      <c r="L102" s="12">
        <v>0.8</v>
      </c>
      <c r="M102" s="12">
        <v>0.8</v>
      </c>
      <c r="N102" s="16">
        <v>0.8</v>
      </c>
      <c r="O102" s="11">
        <v>0.8</v>
      </c>
      <c r="P102" s="12">
        <v>0.8</v>
      </c>
      <c r="Q102" s="12">
        <v>0.8</v>
      </c>
      <c r="R102" s="12">
        <v>0.8</v>
      </c>
      <c r="S102" s="16">
        <v>0.8</v>
      </c>
      <c r="T102" s="11">
        <v>0.8</v>
      </c>
      <c r="U102" s="12">
        <v>0.8</v>
      </c>
      <c r="V102" s="12">
        <v>0.8</v>
      </c>
      <c r="W102" s="12">
        <v>0.8</v>
      </c>
      <c r="X102" s="16">
        <v>0.8</v>
      </c>
      <c r="Y102" s="11">
        <v>1.2</v>
      </c>
      <c r="Z102" s="12">
        <v>1.2</v>
      </c>
      <c r="AA102" s="12">
        <v>1.2</v>
      </c>
      <c r="AB102" s="12">
        <v>1.2</v>
      </c>
      <c r="AC102" s="16">
        <v>1.2</v>
      </c>
      <c r="AD102" s="11">
        <v>1.2</v>
      </c>
      <c r="AE102" s="12">
        <v>1.2</v>
      </c>
      <c r="AF102" s="12">
        <v>1.2</v>
      </c>
      <c r="AG102" s="12">
        <v>1.2</v>
      </c>
      <c r="AH102" s="16">
        <v>1.2</v>
      </c>
      <c r="AI102" s="11">
        <v>1</v>
      </c>
      <c r="AJ102" s="12">
        <v>1</v>
      </c>
      <c r="AK102" s="12">
        <v>1</v>
      </c>
      <c r="AL102" s="12">
        <v>1</v>
      </c>
      <c r="AM102" s="16">
        <v>1</v>
      </c>
      <c r="AN102" s="11">
        <v>1</v>
      </c>
      <c r="AO102" s="12">
        <v>1</v>
      </c>
      <c r="AP102" s="12">
        <v>1</v>
      </c>
      <c r="AQ102" s="12">
        <v>1</v>
      </c>
      <c r="AR102" s="16">
        <v>1</v>
      </c>
      <c r="AS102" s="11">
        <v>1</v>
      </c>
      <c r="AT102" s="12">
        <v>1</v>
      </c>
      <c r="AU102" s="12">
        <v>1</v>
      </c>
      <c r="AV102" s="12">
        <v>1</v>
      </c>
      <c r="AW102" s="16">
        <v>1</v>
      </c>
      <c r="AX102" s="11">
        <v>1</v>
      </c>
      <c r="AY102" s="12">
        <v>1</v>
      </c>
      <c r="AZ102" s="12">
        <v>1</v>
      </c>
      <c r="BA102" s="12">
        <v>1</v>
      </c>
      <c r="BB102" s="16">
        <v>1</v>
      </c>
      <c r="BC102" s="11">
        <v>1</v>
      </c>
      <c r="BD102" s="12">
        <v>1</v>
      </c>
      <c r="BE102" s="12">
        <v>1</v>
      </c>
      <c r="BF102" s="12">
        <v>1</v>
      </c>
      <c r="BG102" s="16">
        <v>1</v>
      </c>
      <c r="BH102" s="11">
        <v>1</v>
      </c>
      <c r="BI102" s="12">
        <v>1</v>
      </c>
      <c r="BJ102" s="12">
        <v>1</v>
      </c>
      <c r="BK102" s="12">
        <v>1</v>
      </c>
      <c r="BL102" s="16">
        <v>1</v>
      </c>
      <c r="BM102" s="11">
        <v>1</v>
      </c>
      <c r="BN102" s="12">
        <v>1</v>
      </c>
      <c r="BO102" s="12">
        <v>1</v>
      </c>
      <c r="BP102" s="12">
        <v>1</v>
      </c>
      <c r="BQ102" s="16">
        <v>1</v>
      </c>
      <c r="BR102" s="11">
        <v>1</v>
      </c>
      <c r="BS102" s="12">
        <v>1</v>
      </c>
      <c r="BT102" s="12">
        <v>1</v>
      </c>
      <c r="BU102" s="12">
        <v>1</v>
      </c>
      <c r="BV102" s="16">
        <v>1</v>
      </c>
    </row>
    <row r="103" spans="1:74" x14ac:dyDescent="0.25">
      <c r="A103" s="30" t="s">
        <v>159</v>
      </c>
      <c r="B103" s="28" t="s">
        <v>75</v>
      </c>
      <c r="C103" s="1" t="s">
        <v>145</v>
      </c>
      <c r="D103" s="2" t="s">
        <v>5</v>
      </c>
      <c r="E103" s="3" t="s">
        <v>2</v>
      </c>
      <c r="F103" s="3"/>
      <c r="G103" s="3"/>
      <c r="H103" s="3"/>
      <c r="I103" s="16">
        <v>0.8</v>
      </c>
      <c r="J103" s="11">
        <v>0.8</v>
      </c>
      <c r="K103" s="12">
        <v>0.8</v>
      </c>
      <c r="L103" s="12">
        <v>0.8</v>
      </c>
      <c r="M103" s="12">
        <v>0.8</v>
      </c>
      <c r="N103" s="16">
        <v>0.8</v>
      </c>
      <c r="O103" s="11">
        <v>0.8</v>
      </c>
      <c r="P103" s="12">
        <v>0.8</v>
      </c>
      <c r="Q103" s="12">
        <v>0.8</v>
      </c>
      <c r="R103" s="12">
        <v>0.8</v>
      </c>
      <c r="S103" s="16">
        <v>0.8</v>
      </c>
      <c r="T103" s="11">
        <v>0.8</v>
      </c>
      <c r="U103" s="12">
        <v>0.8</v>
      </c>
      <c r="V103" s="12">
        <v>0.8</v>
      </c>
      <c r="W103" s="12">
        <v>0.8</v>
      </c>
      <c r="X103" s="16">
        <v>0.8</v>
      </c>
      <c r="Y103" s="11">
        <v>1.2</v>
      </c>
      <c r="Z103" s="12">
        <v>1.2</v>
      </c>
      <c r="AA103" s="12">
        <v>1.2</v>
      </c>
      <c r="AB103" s="12">
        <v>1.2</v>
      </c>
      <c r="AC103" s="16">
        <v>1.2</v>
      </c>
      <c r="AD103" s="11">
        <v>1.2</v>
      </c>
      <c r="AE103" s="12">
        <v>1.2</v>
      </c>
      <c r="AF103" s="12">
        <v>1.2</v>
      </c>
      <c r="AG103" s="12">
        <v>1.2</v>
      </c>
      <c r="AH103" s="16">
        <v>1.2</v>
      </c>
      <c r="AI103" s="11">
        <v>1</v>
      </c>
      <c r="AJ103" s="12">
        <v>1</v>
      </c>
      <c r="AK103" s="12">
        <v>1</v>
      </c>
      <c r="AL103" s="12">
        <v>1</v>
      </c>
      <c r="AM103" s="16">
        <v>1</v>
      </c>
      <c r="AN103" s="11">
        <v>1</v>
      </c>
      <c r="AO103" s="12">
        <v>1</v>
      </c>
      <c r="AP103" s="12">
        <v>1</v>
      </c>
      <c r="AQ103" s="12">
        <v>1</v>
      </c>
      <c r="AR103" s="16">
        <v>1</v>
      </c>
      <c r="AS103" s="11">
        <v>1</v>
      </c>
      <c r="AT103" s="12">
        <v>1</v>
      </c>
      <c r="AU103" s="12">
        <v>1</v>
      </c>
      <c r="AV103" s="12">
        <v>1</v>
      </c>
      <c r="AW103" s="16">
        <v>1</v>
      </c>
      <c r="AX103" s="11">
        <v>1</v>
      </c>
      <c r="AY103" s="12">
        <v>1</v>
      </c>
      <c r="AZ103" s="12">
        <v>1</v>
      </c>
      <c r="BA103" s="12">
        <v>1</v>
      </c>
      <c r="BB103" s="16">
        <v>1</v>
      </c>
      <c r="BC103" s="11">
        <v>1</v>
      </c>
      <c r="BD103" s="12">
        <v>1</v>
      </c>
      <c r="BE103" s="12">
        <v>1</v>
      </c>
      <c r="BF103" s="12">
        <v>1</v>
      </c>
      <c r="BG103" s="16">
        <v>1</v>
      </c>
      <c r="BH103" s="11">
        <v>1</v>
      </c>
      <c r="BI103" s="12">
        <v>1</v>
      </c>
      <c r="BJ103" s="12">
        <v>1</v>
      </c>
      <c r="BK103" s="12">
        <v>1</v>
      </c>
      <c r="BL103" s="16">
        <v>1</v>
      </c>
      <c r="BM103" s="11">
        <v>1</v>
      </c>
      <c r="BN103" s="12">
        <v>1</v>
      </c>
      <c r="BO103" s="12">
        <v>1</v>
      </c>
      <c r="BP103" s="12">
        <v>1</v>
      </c>
      <c r="BQ103" s="16">
        <v>1</v>
      </c>
      <c r="BR103" s="11">
        <v>1</v>
      </c>
      <c r="BS103" s="12">
        <v>1</v>
      </c>
      <c r="BT103" s="12">
        <v>1</v>
      </c>
      <c r="BU103" s="12">
        <v>1</v>
      </c>
      <c r="BV103" s="16">
        <v>1</v>
      </c>
    </row>
    <row r="104" spans="1:74" x14ac:dyDescent="0.25">
      <c r="A104" s="30" t="s">
        <v>159</v>
      </c>
      <c r="B104" s="28" t="s">
        <v>75</v>
      </c>
      <c r="C104" s="1" t="s">
        <v>145</v>
      </c>
      <c r="D104" s="2" t="s">
        <v>5</v>
      </c>
      <c r="E104" s="3" t="s">
        <v>3</v>
      </c>
      <c r="F104" s="3"/>
      <c r="G104" s="3"/>
      <c r="H104" s="3"/>
      <c r="I104" s="16">
        <v>0.8</v>
      </c>
      <c r="J104" s="11">
        <v>0.8</v>
      </c>
      <c r="K104" s="12">
        <v>0.8</v>
      </c>
      <c r="L104" s="12">
        <v>0.8</v>
      </c>
      <c r="M104" s="12">
        <v>0.8</v>
      </c>
      <c r="N104" s="16">
        <v>0.8</v>
      </c>
      <c r="O104" s="11">
        <v>0.8</v>
      </c>
      <c r="P104" s="12">
        <v>0.8</v>
      </c>
      <c r="Q104" s="12">
        <v>0.8</v>
      </c>
      <c r="R104" s="12">
        <v>0.8</v>
      </c>
      <c r="S104" s="16">
        <v>0.8</v>
      </c>
      <c r="T104" s="11">
        <v>0.8</v>
      </c>
      <c r="U104" s="12">
        <v>0.8</v>
      </c>
      <c r="V104" s="12">
        <v>0.8</v>
      </c>
      <c r="W104" s="12">
        <v>0.8</v>
      </c>
      <c r="X104" s="16">
        <v>0.8</v>
      </c>
      <c r="Y104" s="11">
        <v>1.2</v>
      </c>
      <c r="Z104" s="12">
        <v>1.2</v>
      </c>
      <c r="AA104" s="12">
        <v>1.2</v>
      </c>
      <c r="AB104" s="12">
        <v>1.2</v>
      </c>
      <c r="AC104" s="16">
        <v>1.2</v>
      </c>
      <c r="AD104" s="11">
        <v>1.2</v>
      </c>
      <c r="AE104" s="12">
        <v>1.2</v>
      </c>
      <c r="AF104" s="12">
        <v>1.2</v>
      </c>
      <c r="AG104" s="12">
        <v>1.2</v>
      </c>
      <c r="AH104" s="16">
        <v>1.2</v>
      </c>
      <c r="AI104" s="11">
        <v>1</v>
      </c>
      <c r="AJ104" s="12">
        <v>1</v>
      </c>
      <c r="AK104" s="12">
        <v>1</v>
      </c>
      <c r="AL104" s="12">
        <v>1</v>
      </c>
      <c r="AM104" s="16">
        <v>1</v>
      </c>
      <c r="AN104" s="11">
        <v>1</v>
      </c>
      <c r="AO104" s="12">
        <v>1</v>
      </c>
      <c r="AP104" s="12">
        <v>1</v>
      </c>
      <c r="AQ104" s="12">
        <v>1</v>
      </c>
      <c r="AR104" s="16">
        <v>1</v>
      </c>
      <c r="AS104" s="11">
        <v>1</v>
      </c>
      <c r="AT104" s="12">
        <v>1</v>
      </c>
      <c r="AU104" s="12">
        <v>1</v>
      </c>
      <c r="AV104" s="12">
        <v>1</v>
      </c>
      <c r="AW104" s="16">
        <v>1</v>
      </c>
      <c r="AX104" s="11">
        <v>1</v>
      </c>
      <c r="AY104" s="12">
        <v>1</v>
      </c>
      <c r="AZ104" s="12">
        <v>1</v>
      </c>
      <c r="BA104" s="12">
        <v>1</v>
      </c>
      <c r="BB104" s="16">
        <v>1</v>
      </c>
      <c r="BC104" s="11">
        <v>1</v>
      </c>
      <c r="BD104" s="12">
        <v>1</v>
      </c>
      <c r="BE104" s="12">
        <v>1</v>
      </c>
      <c r="BF104" s="12">
        <v>1</v>
      </c>
      <c r="BG104" s="16">
        <v>1</v>
      </c>
      <c r="BH104" s="11">
        <v>1</v>
      </c>
      <c r="BI104" s="12">
        <v>1</v>
      </c>
      <c r="BJ104" s="12">
        <v>1</v>
      </c>
      <c r="BK104" s="12">
        <v>1</v>
      </c>
      <c r="BL104" s="16">
        <v>1</v>
      </c>
      <c r="BM104" s="11">
        <v>1</v>
      </c>
      <c r="BN104" s="12">
        <v>1</v>
      </c>
      <c r="BO104" s="12">
        <v>1</v>
      </c>
      <c r="BP104" s="12">
        <v>1</v>
      </c>
      <c r="BQ104" s="16">
        <v>1</v>
      </c>
      <c r="BR104" s="11">
        <v>1</v>
      </c>
      <c r="BS104" s="12">
        <v>1</v>
      </c>
      <c r="BT104" s="12">
        <v>1</v>
      </c>
      <c r="BU104" s="12">
        <v>1</v>
      </c>
      <c r="BV104" s="16">
        <v>1</v>
      </c>
    </row>
    <row r="105" spans="1:74" x14ac:dyDescent="0.25">
      <c r="A105" s="30" t="s">
        <v>159</v>
      </c>
      <c r="B105" s="28" t="s">
        <v>75</v>
      </c>
      <c r="C105" s="1" t="s">
        <v>145</v>
      </c>
      <c r="D105" s="2" t="s">
        <v>5</v>
      </c>
      <c r="E105" s="3" t="s">
        <v>4</v>
      </c>
      <c r="F105" s="3"/>
      <c r="G105" s="3"/>
      <c r="H105" s="3"/>
      <c r="I105" s="16">
        <v>0.8</v>
      </c>
      <c r="J105" s="11">
        <v>0.8</v>
      </c>
      <c r="K105" s="12">
        <v>0.8</v>
      </c>
      <c r="L105" s="12">
        <v>0.8</v>
      </c>
      <c r="M105" s="12">
        <v>0.8</v>
      </c>
      <c r="N105" s="16">
        <v>0.8</v>
      </c>
      <c r="O105" s="11">
        <v>0.8</v>
      </c>
      <c r="P105" s="12">
        <v>0.8</v>
      </c>
      <c r="Q105" s="12">
        <v>0.8</v>
      </c>
      <c r="R105" s="12">
        <v>0.8</v>
      </c>
      <c r="S105" s="16">
        <v>0.8</v>
      </c>
      <c r="T105" s="11">
        <v>0.8</v>
      </c>
      <c r="U105" s="12">
        <v>0.8</v>
      </c>
      <c r="V105" s="12">
        <v>0.8</v>
      </c>
      <c r="W105" s="12">
        <v>0.8</v>
      </c>
      <c r="X105" s="16">
        <v>0.8</v>
      </c>
      <c r="Y105" s="11">
        <v>1.2</v>
      </c>
      <c r="Z105" s="12">
        <v>1.2</v>
      </c>
      <c r="AA105" s="12">
        <v>1.2</v>
      </c>
      <c r="AB105" s="12">
        <v>1.2</v>
      </c>
      <c r="AC105" s="16">
        <v>1.2</v>
      </c>
      <c r="AD105" s="11">
        <v>1.2</v>
      </c>
      <c r="AE105" s="12">
        <v>1.2</v>
      </c>
      <c r="AF105" s="12">
        <v>1.2</v>
      </c>
      <c r="AG105" s="12">
        <v>1.2</v>
      </c>
      <c r="AH105" s="16">
        <v>1.2</v>
      </c>
      <c r="AI105" s="11">
        <v>1</v>
      </c>
      <c r="AJ105" s="12">
        <v>1</v>
      </c>
      <c r="AK105" s="12">
        <v>1</v>
      </c>
      <c r="AL105" s="12">
        <v>1</v>
      </c>
      <c r="AM105" s="16">
        <v>1</v>
      </c>
      <c r="AN105" s="11">
        <v>1</v>
      </c>
      <c r="AO105" s="12">
        <v>1</v>
      </c>
      <c r="AP105" s="12">
        <v>1</v>
      </c>
      <c r="AQ105" s="12">
        <v>1</v>
      </c>
      <c r="AR105" s="16">
        <v>1</v>
      </c>
      <c r="AS105" s="11">
        <v>1</v>
      </c>
      <c r="AT105" s="12">
        <v>1</v>
      </c>
      <c r="AU105" s="12">
        <v>1</v>
      </c>
      <c r="AV105" s="12">
        <v>1</v>
      </c>
      <c r="AW105" s="16">
        <v>1</v>
      </c>
      <c r="AX105" s="11">
        <v>1</v>
      </c>
      <c r="AY105" s="12">
        <v>1</v>
      </c>
      <c r="AZ105" s="12">
        <v>1</v>
      </c>
      <c r="BA105" s="12">
        <v>1</v>
      </c>
      <c r="BB105" s="16">
        <v>1</v>
      </c>
      <c r="BC105" s="11">
        <v>1</v>
      </c>
      <c r="BD105" s="12">
        <v>1</v>
      </c>
      <c r="BE105" s="12">
        <v>1</v>
      </c>
      <c r="BF105" s="12">
        <v>1</v>
      </c>
      <c r="BG105" s="16">
        <v>1</v>
      </c>
      <c r="BH105" s="11">
        <v>1</v>
      </c>
      <c r="BI105" s="12">
        <v>1</v>
      </c>
      <c r="BJ105" s="12">
        <v>1</v>
      </c>
      <c r="BK105" s="12">
        <v>1</v>
      </c>
      <c r="BL105" s="16">
        <v>1</v>
      </c>
      <c r="BM105" s="11">
        <v>1</v>
      </c>
      <c r="BN105" s="12">
        <v>1</v>
      </c>
      <c r="BO105" s="12">
        <v>1</v>
      </c>
      <c r="BP105" s="12">
        <v>1</v>
      </c>
      <c r="BQ105" s="16">
        <v>1</v>
      </c>
      <c r="BR105" s="11">
        <v>1</v>
      </c>
      <c r="BS105" s="12">
        <v>1</v>
      </c>
      <c r="BT105" s="12">
        <v>1</v>
      </c>
      <c r="BU105" s="12">
        <v>1</v>
      </c>
      <c r="BV105" s="16">
        <v>1</v>
      </c>
    </row>
    <row r="106" spans="1:74" x14ac:dyDescent="0.25">
      <c r="A106" s="30" t="s">
        <v>159</v>
      </c>
      <c r="B106" s="28" t="s">
        <v>75</v>
      </c>
      <c r="C106" s="1" t="s">
        <v>146</v>
      </c>
      <c r="D106" s="2" t="s">
        <v>0</v>
      </c>
      <c r="E106" s="3" t="s">
        <v>1</v>
      </c>
      <c r="F106" s="3"/>
      <c r="G106" s="3"/>
      <c r="H106" s="3"/>
      <c r="I106" s="16">
        <v>0.8</v>
      </c>
      <c r="J106" s="11">
        <v>0.8</v>
      </c>
      <c r="K106" s="12">
        <v>0.8</v>
      </c>
      <c r="L106" s="12">
        <v>0.8</v>
      </c>
      <c r="M106" s="12">
        <v>0.8</v>
      </c>
      <c r="N106" s="16">
        <v>0.8</v>
      </c>
      <c r="O106" s="11">
        <v>0.8</v>
      </c>
      <c r="P106" s="12">
        <v>0.8</v>
      </c>
      <c r="Q106" s="12">
        <v>0.8</v>
      </c>
      <c r="R106" s="12">
        <v>0.8</v>
      </c>
      <c r="S106" s="16">
        <v>0.8</v>
      </c>
      <c r="T106" s="11">
        <v>0.8</v>
      </c>
      <c r="U106" s="12">
        <v>0.8</v>
      </c>
      <c r="V106" s="12">
        <v>0.8</v>
      </c>
      <c r="W106" s="12">
        <v>0.8</v>
      </c>
      <c r="X106" s="16">
        <v>0.8</v>
      </c>
      <c r="Y106" s="11">
        <v>1.2</v>
      </c>
      <c r="Z106" s="12">
        <v>1.2</v>
      </c>
      <c r="AA106" s="12">
        <v>1.2</v>
      </c>
      <c r="AB106" s="12">
        <v>1.2</v>
      </c>
      <c r="AC106" s="16">
        <v>1.2</v>
      </c>
      <c r="AD106" s="11">
        <v>1.2</v>
      </c>
      <c r="AE106" s="12">
        <v>1.2</v>
      </c>
      <c r="AF106" s="12">
        <v>1.2</v>
      </c>
      <c r="AG106" s="12">
        <v>1.2</v>
      </c>
      <c r="AH106" s="16">
        <v>1.2</v>
      </c>
      <c r="AI106" s="11">
        <v>1</v>
      </c>
      <c r="AJ106" s="12">
        <v>1</v>
      </c>
      <c r="AK106" s="12">
        <v>1</v>
      </c>
      <c r="AL106" s="12">
        <v>1</v>
      </c>
      <c r="AM106" s="16">
        <v>1</v>
      </c>
      <c r="AN106" s="11">
        <v>1</v>
      </c>
      <c r="AO106" s="12">
        <v>1</v>
      </c>
      <c r="AP106" s="12">
        <v>1</v>
      </c>
      <c r="AQ106" s="12">
        <v>1</v>
      </c>
      <c r="AR106" s="16">
        <v>1</v>
      </c>
      <c r="AS106" s="11">
        <v>1</v>
      </c>
      <c r="AT106" s="12">
        <v>1</v>
      </c>
      <c r="AU106" s="12">
        <v>1</v>
      </c>
      <c r="AV106" s="12">
        <v>1</v>
      </c>
      <c r="AW106" s="16">
        <v>1</v>
      </c>
      <c r="AX106" s="11">
        <v>1</v>
      </c>
      <c r="AY106" s="12">
        <v>1</v>
      </c>
      <c r="AZ106" s="12">
        <v>1</v>
      </c>
      <c r="BA106" s="12">
        <v>1</v>
      </c>
      <c r="BB106" s="16">
        <v>1</v>
      </c>
      <c r="BC106" s="11">
        <v>1</v>
      </c>
      <c r="BD106" s="12">
        <v>1</v>
      </c>
      <c r="BE106" s="12">
        <v>1</v>
      </c>
      <c r="BF106" s="12">
        <v>1</v>
      </c>
      <c r="BG106" s="16">
        <v>1</v>
      </c>
      <c r="BH106" s="11">
        <v>1</v>
      </c>
      <c r="BI106" s="12">
        <v>1</v>
      </c>
      <c r="BJ106" s="12">
        <v>1</v>
      </c>
      <c r="BK106" s="12">
        <v>1</v>
      </c>
      <c r="BL106" s="16">
        <v>1</v>
      </c>
      <c r="BM106" s="11">
        <v>1</v>
      </c>
      <c r="BN106" s="12">
        <v>1</v>
      </c>
      <c r="BO106" s="12">
        <v>1</v>
      </c>
      <c r="BP106" s="12">
        <v>1</v>
      </c>
      <c r="BQ106" s="16">
        <v>1</v>
      </c>
      <c r="BR106" s="11">
        <v>1</v>
      </c>
      <c r="BS106" s="12">
        <v>1</v>
      </c>
      <c r="BT106" s="12">
        <v>1</v>
      </c>
      <c r="BU106" s="12">
        <v>1</v>
      </c>
      <c r="BV106" s="16">
        <v>1</v>
      </c>
    </row>
    <row r="107" spans="1:74" x14ac:dyDescent="0.25">
      <c r="A107" s="30" t="s">
        <v>159</v>
      </c>
      <c r="B107" s="28" t="s">
        <v>75</v>
      </c>
      <c r="C107" s="1" t="s">
        <v>146</v>
      </c>
      <c r="D107" s="2" t="s">
        <v>0</v>
      </c>
      <c r="E107" s="3" t="s">
        <v>2</v>
      </c>
      <c r="F107" s="3"/>
      <c r="G107" s="3"/>
      <c r="H107" s="3"/>
      <c r="I107" s="16">
        <v>0.8</v>
      </c>
      <c r="J107" s="11">
        <v>0.8</v>
      </c>
      <c r="K107" s="12">
        <v>0.8</v>
      </c>
      <c r="L107" s="12">
        <v>0.8</v>
      </c>
      <c r="M107" s="12">
        <v>0.8</v>
      </c>
      <c r="N107" s="16">
        <v>0.8</v>
      </c>
      <c r="O107" s="11">
        <v>0.8</v>
      </c>
      <c r="P107" s="12">
        <v>0.8</v>
      </c>
      <c r="Q107" s="12">
        <v>0.8</v>
      </c>
      <c r="R107" s="12">
        <v>0.8</v>
      </c>
      <c r="S107" s="16">
        <v>0.8</v>
      </c>
      <c r="T107" s="11">
        <v>0.8</v>
      </c>
      <c r="U107" s="12">
        <v>0.8</v>
      </c>
      <c r="V107" s="12">
        <v>0.8</v>
      </c>
      <c r="W107" s="12">
        <v>0.8</v>
      </c>
      <c r="X107" s="16">
        <v>0.8</v>
      </c>
      <c r="Y107" s="11">
        <v>1.2</v>
      </c>
      <c r="Z107" s="12">
        <v>1.2</v>
      </c>
      <c r="AA107" s="12">
        <v>1.2</v>
      </c>
      <c r="AB107" s="12">
        <v>1.2</v>
      </c>
      <c r="AC107" s="16">
        <v>1.2</v>
      </c>
      <c r="AD107" s="11">
        <v>1.2</v>
      </c>
      <c r="AE107" s="12">
        <v>1.2</v>
      </c>
      <c r="AF107" s="12">
        <v>1.2</v>
      </c>
      <c r="AG107" s="12">
        <v>1.2</v>
      </c>
      <c r="AH107" s="16">
        <v>1.2</v>
      </c>
      <c r="AI107" s="11">
        <v>1</v>
      </c>
      <c r="AJ107" s="12">
        <v>1</v>
      </c>
      <c r="AK107" s="12">
        <v>1</v>
      </c>
      <c r="AL107" s="12">
        <v>1</v>
      </c>
      <c r="AM107" s="16">
        <v>1</v>
      </c>
      <c r="AN107" s="11">
        <v>1</v>
      </c>
      <c r="AO107" s="12">
        <v>1</v>
      </c>
      <c r="AP107" s="12">
        <v>1</v>
      </c>
      <c r="AQ107" s="12">
        <v>1</v>
      </c>
      <c r="AR107" s="16">
        <v>1</v>
      </c>
      <c r="AS107" s="11">
        <v>1</v>
      </c>
      <c r="AT107" s="12">
        <v>1</v>
      </c>
      <c r="AU107" s="12">
        <v>1</v>
      </c>
      <c r="AV107" s="12">
        <v>1</v>
      </c>
      <c r="AW107" s="16">
        <v>1</v>
      </c>
      <c r="AX107" s="11">
        <v>1</v>
      </c>
      <c r="AY107" s="12">
        <v>1</v>
      </c>
      <c r="AZ107" s="12">
        <v>1</v>
      </c>
      <c r="BA107" s="12">
        <v>1</v>
      </c>
      <c r="BB107" s="16">
        <v>1</v>
      </c>
      <c r="BC107" s="11">
        <v>1</v>
      </c>
      <c r="BD107" s="12">
        <v>1</v>
      </c>
      <c r="BE107" s="12">
        <v>1</v>
      </c>
      <c r="BF107" s="12">
        <v>1</v>
      </c>
      <c r="BG107" s="16">
        <v>1</v>
      </c>
      <c r="BH107" s="11">
        <v>1</v>
      </c>
      <c r="BI107" s="12">
        <v>1</v>
      </c>
      <c r="BJ107" s="12">
        <v>1</v>
      </c>
      <c r="BK107" s="12">
        <v>1</v>
      </c>
      <c r="BL107" s="16">
        <v>1</v>
      </c>
      <c r="BM107" s="11">
        <v>1</v>
      </c>
      <c r="BN107" s="12">
        <v>1</v>
      </c>
      <c r="BO107" s="12">
        <v>1</v>
      </c>
      <c r="BP107" s="12">
        <v>1</v>
      </c>
      <c r="BQ107" s="16">
        <v>1</v>
      </c>
      <c r="BR107" s="11">
        <v>1</v>
      </c>
      <c r="BS107" s="12">
        <v>1</v>
      </c>
      <c r="BT107" s="12">
        <v>1</v>
      </c>
      <c r="BU107" s="12">
        <v>1</v>
      </c>
      <c r="BV107" s="16">
        <v>1</v>
      </c>
    </row>
    <row r="108" spans="1:74" x14ac:dyDescent="0.25">
      <c r="A108" s="30" t="s">
        <v>159</v>
      </c>
      <c r="B108" s="28" t="s">
        <v>75</v>
      </c>
      <c r="C108" s="1" t="s">
        <v>146</v>
      </c>
      <c r="D108" s="2" t="s">
        <v>0</v>
      </c>
      <c r="E108" s="3" t="s">
        <v>3</v>
      </c>
      <c r="F108" s="3"/>
      <c r="G108" s="3"/>
      <c r="H108" s="3"/>
      <c r="I108" s="16">
        <v>0.8</v>
      </c>
      <c r="J108" s="11">
        <v>0.8</v>
      </c>
      <c r="K108" s="12">
        <v>0.8</v>
      </c>
      <c r="L108" s="12">
        <v>0.8</v>
      </c>
      <c r="M108" s="12">
        <v>0.8</v>
      </c>
      <c r="N108" s="16">
        <v>0.8</v>
      </c>
      <c r="O108" s="11">
        <v>0.8</v>
      </c>
      <c r="P108" s="12">
        <v>0.8</v>
      </c>
      <c r="Q108" s="12">
        <v>0.8</v>
      </c>
      <c r="R108" s="12">
        <v>0.8</v>
      </c>
      <c r="S108" s="16">
        <v>0.8</v>
      </c>
      <c r="T108" s="11">
        <v>0.8</v>
      </c>
      <c r="U108" s="12">
        <v>0.8</v>
      </c>
      <c r="V108" s="12">
        <v>0.8</v>
      </c>
      <c r="W108" s="12">
        <v>0.8</v>
      </c>
      <c r="X108" s="16">
        <v>0.8</v>
      </c>
      <c r="Y108" s="11">
        <v>1.2</v>
      </c>
      <c r="Z108" s="12">
        <v>1.2</v>
      </c>
      <c r="AA108" s="12">
        <v>1.2</v>
      </c>
      <c r="AB108" s="12">
        <v>1.2</v>
      </c>
      <c r="AC108" s="16">
        <v>1.2</v>
      </c>
      <c r="AD108" s="11">
        <v>1.2</v>
      </c>
      <c r="AE108" s="12">
        <v>1.2</v>
      </c>
      <c r="AF108" s="12">
        <v>1.2</v>
      </c>
      <c r="AG108" s="12">
        <v>1.2</v>
      </c>
      <c r="AH108" s="16">
        <v>1.2</v>
      </c>
      <c r="AI108" s="11">
        <v>1</v>
      </c>
      <c r="AJ108" s="12">
        <v>1</v>
      </c>
      <c r="AK108" s="12">
        <v>1</v>
      </c>
      <c r="AL108" s="12">
        <v>1</v>
      </c>
      <c r="AM108" s="16">
        <v>1</v>
      </c>
      <c r="AN108" s="11">
        <v>1</v>
      </c>
      <c r="AO108" s="12">
        <v>1</v>
      </c>
      <c r="AP108" s="12">
        <v>1</v>
      </c>
      <c r="AQ108" s="12">
        <v>1</v>
      </c>
      <c r="AR108" s="16">
        <v>1</v>
      </c>
      <c r="AS108" s="11">
        <v>1</v>
      </c>
      <c r="AT108" s="12">
        <v>1</v>
      </c>
      <c r="AU108" s="12">
        <v>1</v>
      </c>
      <c r="AV108" s="12">
        <v>1</v>
      </c>
      <c r="AW108" s="16">
        <v>1</v>
      </c>
      <c r="AX108" s="11">
        <v>1</v>
      </c>
      <c r="AY108" s="12">
        <v>1</v>
      </c>
      <c r="AZ108" s="12">
        <v>1</v>
      </c>
      <c r="BA108" s="12">
        <v>1</v>
      </c>
      <c r="BB108" s="16">
        <v>1</v>
      </c>
      <c r="BC108" s="11">
        <v>1</v>
      </c>
      <c r="BD108" s="12">
        <v>1</v>
      </c>
      <c r="BE108" s="12">
        <v>1</v>
      </c>
      <c r="BF108" s="12">
        <v>1</v>
      </c>
      <c r="BG108" s="16">
        <v>1</v>
      </c>
      <c r="BH108" s="11">
        <v>1</v>
      </c>
      <c r="BI108" s="12">
        <v>1</v>
      </c>
      <c r="BJ108" s="12">
        <v>1</v>
      </c>
      <c r="BK108" s="12">
        <v>1</v>
      </c>
      <c r="BL108" s="16">
        <v>1</v>
      </c>
      <c r="BM108" s="11">
        <v>1</v>
      </c>
      <c r="BN108" s="12">
        <v>1</v>
      </c>
      <c r="BO108" s="12">
        <v>1</v>
      </c>
      <c r="BP108" s="12">
        <v>1</v>
      </c>
      <c r="BQ108" s="16">
        <v>1</v>
      </c>
      <c r="BR108" s="11">
        <v>1</v>
      </c>
      <c r="BS108" s="12">
        <v>1</v>
      </c>
      <c r="BT108" s="12">
        <v>1</v>
      </c>
      <c r="BU108" s="12">
        <v>1</v>
      </c>
      <c r="BV108" s="16">
        <v>1</v>
      </c>
    </row>
    <row r="109" spans="1:74" x14ac:dyDescent="0.25">
      <c r="A109" s="30" t="s">
        <v>159</v>
      </c>
      <c r="B109" s="28" t="s">
        <v>75</v>
      </c>
      <c r="C109" s="1" t="s">
        <v>146</v>
      </c>
      <c r="D109" s="2" t="s">
        <v>0</v>
      </c>
      <c r="E109" s="3" t="s">
        <v>4</v>
      </c>
      <c r="F109" s="3"/>
      <c r="G109" s="3"/>
      <c r="H109" s="3"/>
      <c r="I109" s="16">
        <v>0.8</v>
      </c>
      <c r="J109" s="11">
        <v>0.8</v>
      </c>
      <c r="K109" s="12">
        <v>0.8</v>
      </c>
      <c r="L109" s="12">
        <v>0.8</v>
      </c>
      <c r="M109" s="12">
        <v>0.8</v>
      </c>
      <c r="N109" s="16">
        <v>0.8</v>
      </c>
      <c r="O109" s="11">
        <v>0.8</v>
      </c>
      <c r="P109" s="12">
        <v>0.8</v>
      </c>
      <c r="Q109" s="12">
        <v>0.8</v>
      </c>
      <c r="R109" s="12">
        <v>0.8</v>
      </c>
      <c r="S109" s="16">
        <v>0.8</v>
      </c>
      <c r="T109" s="11">
        <v>0.8</v>
      </c>
      <c r="U109" s="12">
        <v>0.8</v>
      </c>
      <c r="V109" s="12">
        <v>0.8</v>
      </c>
      <c r="W109" s="12">
        <v>0.8</v>
      </c>
      <c r="X109" s="16">
        <v>0.8</v>
      </c>
      <c r="Y109" s="11">
        <v>1.2</v>
      </c>
      <c r="Z109" s="12">
        <v>1.2</v>
      </c>
      <c r="AA109" s="12">
        <v>1.2</v>
      </c>
      <c r="AB109" s="12">
        <v>1.2</v>
      </c>
      <c r="AC109" s="16">
        <v>1.2</v>
      </c>
      <c r="AD109" s="11">
        <v>1.2</v>
      </c>
      <c r="AE109" s="12">
        <v>1.2</v>
      </c>
      <c r="AF109" s="12">
        <v>1.2</v>
      </c>
      <c r="AG109" s="12">
        <v>1.2</v>
      </c>
      <c r="AH109" s="16">
        <v>1.2</v>
      </c>
      <c r="AI109" s="11">
        <v>1</v>
      </c>
      <c r="AJ109" s="12">
        <v>1</v>
      </c>
      <c r="AK109" s="12">
        <v>1</v>
      </c>
      <c r="AL109" s="12">
        <v>1</v>
      </c>
      <c r="AM109" s="16">
        <v>1</v>
      </c>
      <c r="AN109" s="11">
        <v>1</v>
      </c>
      <c r="AO109" s="12">
        <v>1</v>
      </c>
      <c r="AP109" s="12">
        <v>1</v>
      </c>
      <c r="AQ109" s="12">
        <v>1</v>
      </c>
      <c r="AR109" s="16">
        <v>1</v>
      </c>
      <c r="AS109" s="11">
        <v>1</v>
      </c>
      <c r="AT109" s="12">
        <v>1</v>
      </c>
      <c r="AU109" s="12">
        <v>1</v>
      </c>
      <c r="AV109" s="12">
        <v>1</v>
      </c>
      <c r="AW109" s="16">
        <v>1</v>
      </c>
      <c r="AX109" s="11">
        <v>1</v>
      </c>
      <c r="AY109" s="12">
        <v>1</v>
      </c>
      <c r="AZ109" s="12">
        <v>1</v>
      </c>
      <c r="BA109" s="12">
        <v>1</v>
      </c>
      <c r="BB109" s="16">
        <v>1</v>
      </c>
      <c r="BC109" s="11">
        <v>1</v>
      </c>
      <c r="BD109" s="12">
        <v>1</v>
      </c>
      <c r="BE109" s="12">
        <v>1</v>
      </c>
      <c r="BF109" s="12">
        <v>1</v>
      </c>
      <c r="BG109" s="16">
        <v>1</v>
      </c>
      <c r="BH109" s="11">
        <v>1</v>
      </c>
      <c r="BI109" s="12">
        <v>1</v>
      </c>
      <c r="BJ109" s="12">
        <v>1</v>
      </c>
      <c r="BK109" s="12">
        <v>1</v>
      </c>
      <c r="BL109" s="16">
        <v>1</v>
      </c>
      <c r="BM109" s="11">
        <v>1</v>
      </c>
      <c r="BN109" s="12">
        <v>1</v>
      </c>
      <c r="BO109" s="12">
        <v>1</v>
      </c>
      <c r="BP109" s="12">
        <v>1</v>
      </c>
      <c r="BQ109" s="16">
        <v>1</v>
      </c>
      <c r="BR109" s="11">
        <v>1</v>
      </c>
      <c r="BS109" s="12">
        <v>1</v>
      </c>
      <c r="BT109" s="12">
        <v>1</v>
      </c>
      <c r="BU109" s="12">
        <v>1</v>
      </c>
      <c r="BV109" s="16">
        <v>1</v>
      </c>
    </row>
    <row r="110" spans="1:74" x14ac:dyDescent="0.25">
      <c r="A110" s="30" t="s">
        <v>159</v>
      </c>
      <c r="B110" s="28" t="s">
        <v>75</v>
      </c>
      <c r="C110" s="1" t="s">
        <v>146</v>
      </c>
      <c r="D110" s="2" t="s">
        <v>5</v>
      </c>
      <c r="E110" s="3" t="s">
        <v>1</v>
      </c>
      <c r="F110" s="3"/>
      <c r="G110" s="3"/>
      <c r="H110" s="3"/>
      <c r="I110" s="16">
        <v>0.8</v>
      </c>
      <c r="J110" s="11">
        <v>0.8</v>
      </c>
      <c r="K110" s="12">
        <v>0.8</v>
      </c>
      <c r="L110" s="12">
        <v>0.8</v>
      </c>
      <c r="M110" s="12">
        <v>0.8</v>
      </c>
      <c r="N110" s="16">
        <v>0.8</v>
      </c>
      <c r="O110" s="11">
        <v>0.8</v>
      </c>
      <c r="P110" s="12">
        <v>0.8</v>
      </c>
      <c r="Q110" s="12">
        <v>0.8</v>
      </c>
      <c r="R110" s="12">
        <v>0.8</v>
      </c>
      <c r="S110" s="16">
        <v>0.8</v>
      </c>
      <c r="T110" s="11">
        <v>0.8</v>
      </c>
      <c r="U110" s="12">
        <v>0.8</v>
      </c>
      <c r="V110" s="12">
        <v>0.8</v>
      </c>
      <c r="W110" s="12">
        <v>0.8</v>
      </c>
      <c r="X110" s="16">
        <v>0.8</v>
      </c>
      <c r="Y110" s="11">
        <v>1.2</v>
      </c>
      <c r="Z110" s="12">
        <v>1.2</v>
      </c>
      <c r="AA110" s="12">
        <v>1.2</v>
      </c>
      <c r="AB110" s="12">
        <v>1.2</v>
      </c>
      <c r="AC110" s="16">
        <v>1.2</v>
      </c>
      <c r="AD110" s="11">
        <v>1.2</v>
      </c>
      <c r="AE110" s="12">
        <v>1.2</v>
      </c>
      <c r="AF110" s="12">
        <v>1.2</v>
      </c>
      <c r="AG110" s="12">
        <v>1.2</v>
      </c>
      <c r="AH110" s="16">
        <v>1.2</v>
      </c>
      <c r="AI110" s="11">
        <v>1</v>
      </c>
      <c r="AJ110" s="12">
        <v>1</v>
      </c>
      <c r="AK110" s="12">
        <v>1</v>
      </c>
      <c r="AL110" s="12">
        <v>1</v>
      </c>
      <c r="AM110" s="16">
        <v>1</v>
      </c>
      <c r="AN110" s="11">
        <v>1</v>
      </c>
      <c r="AO110" s="12">
        <v>1</v>
      </c>
      <c r="AP110" s="12">
        <v>1</v>
      </c>
      <c r="AQ110" s="12">
        <v>1</v>
      </c>
      <c r="AR110" s="16">
        <v>1</v>
      </c>
      <c r="AS110" s="11">
        <v>1</v>
      </c>
      <c r="AT110" s="12">
        <v>1</v>
      </c>
      <c r="AU110" s="12">
        <v>1</v>
      </c>
      <c r="AV110" s="12">
        <v>1</v>
      </c>
      <c r="AW110" s="16">
        <v>1</v>
      </c>
      <c r="AX110" s="11">
        <v>1</v>
      </c>
      <c r="AY110" s="12">
        <v>1</v>
      </c>
      <c r="AZ110" s="12">
        <v>1</v>
      </c>
      <c r="BA110" s="12">
        <v>1</v>
      </c>
      <c r="BB110" s="16">
        <v>1</v>
      </c>
      <c r="BC110" s="11">
        <v>1</v>
      </c>
      <c r="BD110" s="12">
        <v>1</v>
      </c>
      <c r="BE110" s="12">
        <v>1</v>
      </c>
      <c r="BF110" s="12">
        <v>1</v>
      </c>
      <c r="BG110" s="16">
        <v>1</v>
      </c>
      <c r="BH110" s="11">
        <v>1</v>
      </c>
      <c r="BI110" s="12">
        <v>1</v>
      </c>
      <c r="BJ110" s="12">
        <v>1</v>
      </c>
      <c r="BK110" s="12">
        <v>1</v>
      </c>
      <c r="BL110" s="16">
        <v>1</v>
      </c>
      <c r="BM110" s="11">
        <v>1</v>
      </c>
      <c r="BN110" s="12">
        <v>1</v>
      </c>
      <c r="BO110" s="12">
        <v>1</v>
      </c>
      <c r="BP110" s="12">
        <v>1</v>
      </c>
      <c r="BQ110" s="16">
        <v>1</v>
      </c>
      <c r="BR110" s="11">
        <v>1</v>
      </c>
      <c r="BS110" s="12">
        <v>1</v>
      </c>
      <c r="BT110" s="12">
        <v>1</v>
      </c>
      <c r="BU110" s="12">
        <v>1</v>
      </c>
      <c r="BV110" s="16">
        <v>1</v>
      </c>
    </row>
    <row r="111" spans="1:74" x14ac:dyDescent="0.25">
      <c r="A111" s="30" t="s">
        <v>159</v>
      </c>
      <c r="B111" s="28" t="s">
        <v>75</v>
      </c>
      <c r="C111" s="1" t="s">
        <v>146</v>
      </c>
      <c r="D111" s="2" t="s">
        <v>5</v>
      </c>
      <c r="E111" s="3" t="s">
        <v>2</v>
      </c>
      <c r="F111" s="3"/>
      <c r="G111" s="3"/>
      <c r="H111" s="3"/>
      <c r="I111" s="16">
        <v>0.8</v>
      </c>
      <c r="J111" s="11">
        <v>0.8</v>
      </c>
      <c r="K111" s="12">
        <v>0.8</v>
      </c>
      <c r="L111" s="12">
        <v>0.8</v>
      </c>
      <c r="M111" s="12">
        <v>0.8</v>
      </c>
      <c r="N111" s="16">
        <v>0.8</v>
      </c>
      <c r="O111" s="11">
        <v>0.8</v>
      </c>
      <c r="P111" s="12">
        <v>0.8</v>
      </c>
      <c r="Q111" s="12">
        <v>0.8</v>
      </c>
      <c r="R111" s="12">
        <v>0.8</v>
      </c>
      <c r="S111" s="16">
        <v>0.8</v>
      </c>
      <c r="T111" s="11">
        <v>0.8</v>
      </c>
      <c r="U111" s="12">
        <v>0.8</v>
      </c>
      <c r="V111" s="12">
        <v>0.8</v>
      </c>
      <c r="W111" s="12">
        <v>0.8</v>
      </c>
      <c r="X111" s="16">
        <v>0.8</v>
      </c>
      <c r="Y111" s="11">
        <v>1.2</v>
      </c>
      <c r="Z111" s="12">
        <v>1.2</v>
      </c>
      <c r="AA111" s="12">
        <v>1.2</v>
      </c>
      <c r="AB111" s="12">
        <v>1.2</v>
      </c>
      <c r="AC111" s="16">
        <v>1.2</v>
      </c>
      <c r="AD111" s="11">
        <v>1.2</v>
      </c>
      <c r="AE111" s="12">
        <v>1.2</v>
      </c>
      <c r="AF111" s="12">
        <v>1.2</v>
      </c>
      <c r="AG111" s="12">
        <v>1.2</v>
      </c>
      <c r="AH111" s="16">
        <v>1.2</v>
      </c>
      <c r="AI111" s="11">
        <v>1</v>
      </c>
      <c r="AJ111" s="12">
        <v>1</v>
      </c>
      <c r="AK111" s="12">
        <v>1</v>
      </c>
      <c r="AL111" s="12">
        <v>1</v>
      </c>
      <c r="AM111" s="16">
        <v>1</v>
      </c>
      <c r="AN111" s="11">
        <v>1</v>
      </c>
      <c r="AO111" s="12">
        <v>1</v>
      </c>
      <c r="AP111" s="12">
        <v>1</v>
      </c>
      <c r="AQ111" s="12">
        <v>1</v>
      </c>
      <c r="AR111" s="16">
        <v>1</v>
      </c>
      <c r="AS111" s="11">
        <v>1</v>
      </c>
      <c r="AT111" s="12">
        <v>1</v>
      </c>
      <c r="AU111" s="12">
        <v>1</v>
      </c>
      <c r="AV111" s="12">
        <v>1</v>
      </c>
      <c r="AW111" s="16">
        <v>1</v>
      </c>
      <c r="AX111" s="11">
        <v>1</v>
      </c>
      <c r="AY111" s="12">
        <v>1</v>
      </c>
      <c r="AZ111" s="12">
        <v>1</v>
      </c>
      <c r="BA111" s="12">
        <v>1</v>
      </c>
      <c r="BB111" s="16">
        <v>1</v>
      </c>
      <c r="BC111" s="11">
        <v>1</v>
      </c>
      <c r="BD111" s="12">
        <v>1</v>
      </c>
      <c r="BE111" s="12">
        <v>1</v>
      </c>
      <c r="BF111" s="12">
        <v>1</v>
      </c>
      <c r="BG111" s="16">
        <v>1</v>
      </c>
      <c r="BH111" s="11">
        <v>1</v>
      </c>
      <c r="BI111" s="12">
        <v>1</v>
      </c>
      <c r="BJ111" s="12">
        <v>1</v>
      </c>
      <c r="BK111" s="12">
        <v>1</v>
      </c>
      <c r="BL111" s="16">
        <v>1</v>
      </c>
      <c r="BM111" s="11">
        <v>1</v>
      </c>
      <c r="BN111" s="12">
        <v>1</v>
      </c>
      <c r="BO111" s="12">
        <v>1</v>
      </c>
      <c r="BP111" s="12">
        <v>1</v>
      </c>
      <c r="BQ111" s="16">
        <v>1</v>
      </c>
      <c r="BR111" s="11">
        <v>1</v>
      </c>
      <c r="BS111" s="12">
        <v>1</v>
      </c>
      <c r="BT111" s="12">
        <v>1</v>
      </c>
      <c r="BU111" s="12">
        <v>1</v>
      </c>
      <c r="BV111" s="16">
        <v>1</v>
      </c>
    </row>
    <row r="112" spans="1:74" x14ac:dyDescent="0.25">
      <c r="A112" s="30" t="s">
        <v>159</v>
      </c>
      <c r="B112" s="28" t="s">
        <v>75</v>
      </c>
      <c r="C112" s="1" t="s">
        <v>146</v>
      </c>
      <c r="D112" s="2" t="s">
        <v>5</v>
      </c>
      <c r="E112" s="3" t="s">
        <v>3</v>
      </c>
      <c r="F112" s="3"/>
      <c r="G112" s="3"/>
      <c r="H112" s="3"/>
      <c r="I112" s="16">
        <v>0.8</v>
      </c>
      <c r="J112" s="11">
        <v>0.8</v>
      </c>
      <c r="K112" s="12">
        <v>0.8</v>
      </c>
      <c r="L112" s="12">
        <v>0.8</v>
      </c>
      <c r="M112" s="12">
        <v>0.8</v>
      </c>
      <c r="N112" s="16">
        <v>0.8</v>
      </c>
      <c r="O112" s="11">
        <v>0.8</v>
      </c>
      <c r="P112" s="12">
        <v>0.8</v>
      </c>
      <c r="Q112" s="12">
        <v>0.8</v>
      </c>
      <c r="R112" s="12">
        <v>0.8</v>
      </c>
      <c r="S112" s="16">
        <v>0.8</v>
      </c>
      <c r="T112" s="11">
        <v>0.8</v>
      </c>
      <c r="U112" s="12">
        <v>0.8</v>
      </c>
      <c r="V112" s="12">
        <v>0.8</v>
      </c>
      <c r="W112" s="12">
        <v>0.8</v>
      </c>
      <c r="X112" s="16">
        <v>0.8</v>
      </c>
      <c r="Y112" s="11">
        <v>1.2</v>
      </c>
      <c r="Z112" s="12">
        <v>1.2</v>
      </c>
      <c r="AA112" s="12">
        <v>1.2</v>
      </c>
      <c r="AB112" s="12">
        <v>1.2</v>
      </c>
      <c r="AC112" s="16">
        <v>1.2</v>
      </c>
      <c r="AD112" s="11">
        <v>1.2</v>
      </c>
      <c r="AE112" s="12">
        <v>1.2</v>
      </c>
      <c r="AF112" s="12">
        <v>1.2</v>
      </c>
      <c r="AG112" s="12">
        <v>1.2</v>
      </c>
      <c r="AH112" s="16">
        <v>1.2</v>
      </c>
      <c r="AI112" s="11">
        <v>1</v>
      </c>
      <c r="AJ112" s="12">
        <v>1</v>
      </c>
      <c r="AK112" s="12">
        <v>1</v>
      </c>
      <c r="AL112" s="12">
        <v>1</v>
      </c>
      <c r="AM112" s="16">
        <v>1</v>
      </c>
      <c r="AN112" s="11">
        <v>1</v>
      </c>
      <c r="AO112" s="12">
        <v>1</v>
      </c>
      <c r="AP112" s="12">
        <v>1</v>
      </c>
      <c r="AQ112" s="12">
        <v>1</v>
      </c>
      <c r="AR112" s="16">
        <v>1</v>
      </c>
      <c r="AS112" s="11">
        <v>1</v>
      </c>
      <c r="AT112" s="12">
        <v>1</v>
      </c>
      <c r="AU112" s="12">
        <v>1</v>
      </c>
      <c r="AV112" s="12">
        <v>1</v>
      </c>
      <c r="AW112" s="16">
        <v>1</v>
      </c>
      <c r="AX112" s="11">
        <v>1</v>
      </c>
      <c r="AY112" s="12">
        <v>1</v>
      </c>
      <c r="AZ112" s="12">
        <v>1</v>
      </c>
      <c r="BA112" s="12">
        <v>1</v>
      </c>
      <c r="BB112" s="16">
        <v>1</v>
      </c>
      <c r="BC112" s="11">
        <v>1</v>
      </c>
      <c r="BD112" s="12">
        <v>1</v>
      </c>
      <c r="BE112" s="12">
        <v>1</v>
      </c>
      <c r="BF112" s="12">
        <v>1</v>
      </c>
      <c r="BG112" s="16">
        <v>1</v>
      </c>
      <c r="BH112" s="11">
        <v>1</v>
      </c>
      <c r="BI112" s="12">
        <v>1</v>
      </c>
      <c r="BJ112" s="12">
        <v>1</v>
      </c>
      <c r="BK112" s="12">
        <v>1</v>
      </c>
      <c r="BL112" s="16">
        <v>1</v>
      </c>
      <c r="BM112" s="11">
        <v>1</v>
      </c>
      <c r="BN112" s="12">
        <v>1</v>
      </c>
      <c r="BO112" s="12">
        <v>1</v>
      </c>
      <c r="BP112" s="12">
        <v>1</v>
      </c>
      <c r="BQ112" s="16">
        <v>1</v>
      </c>
      <c r="BR112" s="11">
        <v>1</v>
      </c>
      <c r="BS112" s="12">
        <v>1</v>
      </c>
      <c r="BT112" s="12">
        <v>1</v>
      </c>
      <c r="BU112" s="12">
        <v>1</v>
      </c>
      <c r="BV112" s="16">
        <v>1</v>
      </c>
    </row>
    <row r="113" spans="1:74" x14ac:dyDescent="0.25">
      <c r="A113" s="30" t="s">
        <v>159</v>
      </c>
      <c r="B113" s="28" t="s">
        <v>75</v>
      </c>
      <c r="C113" s="1" t="s">
        <v>146</v>
      </c>
      <c r="D113" s="2" t="s">
        <v>5</v>
      </c>
      <c r="E113" s="3" t="s">
        <v>4</v>
      </c>
      <c r="F113" s="3"/>
      <c r="G113" s="3"/>
      <c r="H113" s="3"/>
      <c r="I113" s="19">
        <v>0.8</v>
      </c>
      <c r="J113" s="11">
        <v>0.8</v>
      </c>
      <c r="K113" s="12">
        <v>0.8</v>
      </c>
      <c r="L113" s="12">
        <v>0.8</v>
      </c>
      <c r="M113" s="12">
        <v>0.8</v>
      </c>
      <c r="N113" s="19">
        <v>0.8</v>
      </c>
      <c r="O113" s="11">
        <v>0.8</v>
      </c>
      <c r="P113" s="12">
        <v>0.8</v>
      </c>
      <c r="Q113" s="12">
        <v>0.8</v>
      </c>
      <c r="R113" s="12">
        <v>0.8</v>
      </c>
      <c r="S113" s="19">
        <v>0.8</v>
      </c>
      <c r="T113" s="11">
        <v>0.8</v>
      </c>
      <c r="U113" s="12">
        <v>0.8</v>
      </c>
      <c r="V113" s="12">
        <v>0.8</v>
      </c>
      <c r="W113" s="12">
        <v>0.8</v>
      </c>
      <c r="X113" s="19">
        <v>0.8</v>
      </c>
      <c r="Y113" s="11">
        <v>1.2</v>
      </c>
      <c r="Z113" s="12">
        <v>1.2</v>
      </c>
      <c r="AA113" s="12">
        <v>1.2</v>
      </c>
      <c r="AB113" s="12">
        <v>1.2</v>
      </c>
      <c r="AC113" s="19">
        <v>1.2</v>
      </c>
      <c r="AD113" s="11">
        <v>1.2</v>
      </c>
      <c r="AE113" s="12">
        <v>1.2</v>
      </c>
      <c r="AF113" s="12">
        <v>1.2</v>
      </c>
      <c r="AG113" s="12">
        <v>1.2</v>
      </c>
      <c r="AH113" s="19">
        <v>1.2</v>
      </c>
      <c r="AI113" s="11">
        <v>1</v>
      </c>
      <c r="AJ113" s="12">
        <v>1</v>
      </c>
      <c r="AK113" s="12">
        <v>1</v>
      </c>
      <c r="AL113" s="12">
        <v>1</v>
      </c>
      <c r="AM113" s="19">
        <v>1</v>
      </c>
      <c r="AN113" s="11">
        <v>1</v>
      </c>
      <c r="AO113" s="12">
        <v>1</v>
      </c>
      <c r="AP113" s="12">
        <v>1</v>
      </c>
      <c r="AQ113" s="12">
        <v>1</v>
      </c>
      <c r="AR113" s="16">
        <v>1</v>
      </c>
      <c r="AS113" s="11">
        <v>1</v>
      </c>
      <c r="AT113" s="12">
        <v>1</v>
      </c>
      <c r="AU113" s="12">
        <v>1</v>
      </c>
      <c r="AV113" s="12">
        <v>1</v>
      </c>
      <c r="AW113" s="19">
        <v>1</v>
      </c>
      <c r="AX113" s="11">
        <v>1</v>
      </c>
      <c r="AY113" s="12">
        <v>1</v>
      </c>
      <c r="AZ113" s="12">
        <v>1</v>
      </c>
      <c r="BA113" s="12">
        <v>1</v>
      </c>
      <c r="BB113" s="16">
        <v>1</v>
      </c>
      <c r="BC113" s="11">
        <v>1</v>
      </c>
      <c r="BD113" s="12">
        <v>1</v>
      </c>
      <c r="BE113" s="12">
        <v>1</v>
      </c>
      <c r="BF113" s="12">
        <v>1</v>
      </c>
      <c r="BG113" s="19">
        <v>1</v>
      </c>
      <c r="BH113" s="11">
        <v>1</v>
      </c>
      <c r="BI113" s="12">
        <v>1</v>
      </c>
      <c r="BJ113" s="12">
        <v>1</v>
      </c>
      <c r="BK113" s="12">
        <v>1</v>
      </c>
      <c r="BL113" s="16">
        <v>1</v>
      </c>
      <c r="BM113" s="11">
        <v>1</v>
      </c>
      <c r="BN113" s="12">
        <v>1</v>
      </c>
      <c r="BO113" s="12">
        <v>1</v>
      </c>
      <c r="BP113" s="12">
        <v>1</v>
      </c>
      <c r="BQ113" s="19">
        <v>1</v>
      </c>
      <c r="BR113" s="11">
        <v>1</v>
      </c>
      <c r="BS113" s="12">
        <v>1</v>
      </c>
      <c r="BT113" s="12">
        <v>1</v>
      </c>
      <c r="BU113" s="12">
        <v>1</v>
      </c>
      <c r="BV113" s="16">
        <v>1</v>
      </c>
    </row>
    <row r="114" spans="1:74" x14ac:dyDescent="0.25">
      <c r="A114" s="30" t="s">
        <v>159</v>
      </c>
      <c r="B114" s="27" t="s">
        <v>107</v>
      </c>
      <c r="C114" s="1" t="s">
        <v>145</v>
      </c>
      <c r="D114" s="2" t="s">
        <v>0</v>
      </c>
      <c r="E114" s="3" t="s">
        <v>1</v>
      </c>
      <c r="F114" s="3">
        <v>0.75</v>
      </c>
      <c r="G114" s="3">
        <v>1.06</v>
      </c>
      <c r="H114" s="3">
        <v>1</v>
      </c>
      <c r="I114" s="16">
        <f>F114</f>
        <v>0.75</v>
      </c>
      <c r="J114" s="11">
        <f>($X114-$I114)/(2030-2015)+I114</f>
        <v>0.77066666666666672</v>
      </c>
      <c r="K114" s="12">
        <f t="shared" ref="K114:W114" si="37">($X114-$I114)/(2030-2015)+J114</f>
        <v>0.79133333333333344</v>
      </c>
      <c r="L114" s="12">
        <f t="shared" si="37"/>
        <v>0.81200000000000017</v>
      </c>
      <c r="M114" s="12">
        <f t="shared" si="37"/>
        <v>0.83266666666666689</v>
      </c>
      <c r="N114" s="16">
        <f t="shared" si="37"/>
        <v>0.85333333333333361</v>
      </c>
      <c r="O114" s="11">
        <f t="shared" si="37"/>
        <v>0.87400000000000033</v>
      </c>
      <c r="P114" s="12">
        <f t="shared" si="37"/>
        <v>0.89466666666666705</v>
      </c>
      <c r="Q114" s="12">
        <f t="shared" si="37"/>
        <v>0.91533333333333378</v>
      </c>
      <c r="R114" s="12">
        <f t="shared" si="37"/>
        <v>0.9360000000000005</v>
      </c>
      <c r="S114" s="16">
        <f t="shared" si="37"/>
        <v>0.95666666666666722</v>
      </c>
      <c r="T114" s="11">
        <f t="shared" si="37"/>
        <v>0.97733333333333394</v>
      </c>
      <c r="U114" s="12">
        <f t="shared" si="37"/>
        <v>0.99800000000000066</v>
      </c>
      <c r="V114" s="12">
        <f t="shared" si="37"/>
        <v>1.0186666666666673</v>
      </c>
      <c r="W114" s="12">
        <f t="shared" si="37"/>
        <v>1.0393333333333339</v>
      </c>
      <c r="X114" s="16">
        <f>G114</f>
        <v>1.06</v>
      </c>
      <c r="Y114" s="12">
        <f>($AR114-$X114)/(2050-2030)+X114</f>
        <v>1.0569999999999999</v>
      </c>
      <c r="Z114" s="12">
        <f t="shared" ref="Z114:AQ114" si="38">($AR114-$X114)/(2050-2030)+Y114</f>
        <v>1.0539999999999998</v>
      </c>
      <c r="AA114" s="12">
        <f t="shared" si="38"/>
        <v>1.0509999999999997</v>
      </c>
      <c r="AB114" s="12">
        <f t="shared" si="38"/>
        <v>1.0479999999999996</v>
      </c>
      <c r="AC114" s="16">
        <f t="shared" si="38"/>
        <v>1.0449999999999995</v>
      </c>
      <c r="AD114" s="11">
        <f t="shared" si="38"/>
        <v>1.0419999999999994</v>
      </c>
      <c r="AE114" s="12">
        <f t="shared" si="38"/>
        <v>1.0389999999999993</v>
      </c>
      <c r="AF114" s="12">
        <f t="shared" si="38"/>
        <v>1.0359999999999991</v>
      </c>
      <c r="AG114" s="12">
        <f t="shared" si="38"/>
        <v>1.032999999999999</v>
      </c>
      <c r="AH114" s="16">
        <f t="shared" si="38"/>
        <v>1.0299999999999989</v>
      </c>
      <c r="AI114" s="11">
        <f t="shared" si="38"/>
        <v>1.0269999999999988</v>
      </c>
      <c r="AJ114" s="12">
        <f t="shared" si="38"/>
        <v>1.0239999999999987</v>
      </c>
      <c r="AK114" s="12">
        <f t="shared" si="38"/>
        <v>1.0209999999999986</v>
      </c>
      <c r="AL114" s="12">
        <f t="shared" si="38"/>
        <v>1.0179999999999985</v>
      </c>
      <c r="AM114" s="16">
        <f t="shared" si="38"/>
        <v>1.0149999999999983</v>
      </c>
      <c r="AN114" s="11">
        <f t="shared" si="38"/>
        <v>1.0119999999999982</v>
      </c>
      <c r="AO114" s="12">
        <f t="shared" si="38"/>
        <v>1.0089999999999981</v>
      </c>
      <c r="AP114" s="12">
        <f t="shared" si="38"/>
        <v>1.005999999999998</v>
      </c>
      <c r="AQ114" s="12">
        <f t="shared" si="38"/>
        <v>1.0029999999999979</v>
      </c>
      <c r="AR114" s="16">
        <v>1</v>
      </c>
      <c r="AS114" s="11">
        <v>1</v>
      </c>
      <c r="AT114" s="12">
        <v>1</v>
      </c>
      <c r="AU114" s="12">
        <v>1</v>
      </c>
      <c r="AV114" s="12">
        <v>1</v>
      </c>
      <c r="AW114" s="16">
        <v>1</v>
      </c>
      <c r="AX114" s="11">
        <v>1</v>
      </c>
      <c r="AY114" s="12">
        <v>1</v>
      </c>
      <c r="AZ114" s="12">
        <v>1</v>
      </c>
      <c r="BA114" s="12">
        <v>1</v>
      </c>
      <c r="BB114" s="16">
        <v>1</v>
      </c>
      <c r="BC114" s="11">
        <v>1</v>
      </c>
      <c r="BD114" s="12">
        <v>1</v>
      </c>
      <c r="BE114" s="12">
        <v>1</v>
      </c>
      <c r="BF114" s="12">
        <v>1</v>
      </c>
      <c r="BG114" s="16">
        <v>1</v>
      </c>
      <c r="BH114" s="11">
        <v>1</v>
      </c>
      <c r="BI114" s="12">
        <v>1</v>
      </c>
      <c r="BJ114" s="12">
        <v>1</v>
      </c>
      <c r="BK114" s="12">
        <v>1</v>
      </c>
      <c r="BL114" s="16">
        <v>1</v>
      </c>
      <c r="BM114" s="11">
        <v>1</v>
      </c>
      <c r="BN114" s="12">
        <v>1</v>
      </c>
      <c r="BO114" s="12">
        <v>1</v>
      </c>
      <c r="BP114" s="12">
        <v>1</v>
      </c>
      <c r="BQ114" s="16">
        <v>1</v>
      </c>
      <c r="BR114" s="11">
        <v>1</v>
      </c>
      <c r="BS114" s="12">
        <v>1</v>
      </c>
      <c r="BT114" s="12">
        <v>1</v>
      </c>
      <c r="BU114" s="12">
        <v>1</v>
      </c>
      <c r="BV114" s="16">
        <v>1</v>
      </c>
    </row>
    <row r="115" spans="1:74" x14ac:dyDescent="0.25">
      <c r="A115" s="30" t="s">
        <v>159</v>
      </c>
      <c r="B115" s="27" t="s">
        <v>107</v>
      </c>
      <c r="C115" s="1" t="s">
        <v>145</v>
      </c>
      <c r="D115" s="2" t="s">
        <v>0</v>
      </c>
      <c r="E115" s="3" t="s">
        <v>2</v>
      </c>
      <c r="F115" s="3">
        <f>F114</f>
        <v>0.75</v>
      </c>
      <c r="G115" s="3">
        <f>G114</f>
        <v>1.06</v>
      </c>
      <c r="H115" s="3">
        <f>H114</f>
        <v>1</v>
      </c>
      <c r="I115" s="16">
        <f t="shared" ref="I115:I129" si="39">F115</f>
        <v>0.75</v>
      </c>
      <c r="J115" s="11">
        <f t="shared" ref="J115:W115" si="40">($X115-$I115)/(2030-2015)+I115</f>
        <v>0.77066666666666672</v>
      </c>
      <c r="K115" s="12">
        <f t="shared" si="40"/>
        <v>0.79133333333333344</v>
      </c>
      <c r="L115" s="12">
        <f t="shared" si="40"/>
        <v>0.81200000000000017</v>
      </c>
      <c r="M115" s="12">
        <f t="shared" si="40"/>
        <v>0.83266666666666689</v>
      </c>
      <c r="N115" s="16">
        <f t="shared" si="40"/>
        <v>0.85333333333333361</v>
      </c>
      <c r="O115" s="11">
        <f t="shared" si="40"/>
        <v>0.87400000000000033</v>
      </c>
      <c r="P115" s="12">
        <f t="shared" si="40"/>
        <v>0.89466666666666705</v>
      </c>
      <c r="Q115" s="12">
        <f t="shared" si="40"/>
        <v>0.91533333333333378</v>
      </c>
      <c r="R115" s="12">
        <f t="shared" si="40"/>
        <v>0.9360000000000005</v>
      </c>
      <c r="S115" s="16">
        <f t="shared" si="40"/>
        <v>0.95666666666666722</v>
      </c>
      <c r="T115" s="11">
        <f t="shared" si="40"/>
        <v>0.97733333333333394</v>
      </c>
      <c r="U115" s="12">
        <f t="shared" si="40"/>
        <v>0.99800000000000066</v>
      </c>
      <c r="V115" s="12">
        <f t="shared" si="40"/>
        <v>1.0186666666666673</v>
      </c>
      <c r="W115" s="12">
        <f t="shared" si="40"/>
        <v>1.0393333333333339</v>
      </c>
      <c r="X115" s="16">
        <f t="shared" ref="X115:X129" si="41">G115</f>
        <v>1.06</v>
      </c>
      <c r="Y115" s="12">
        <f t="shared" ref="Y115:AQ115" si="42">($AR115-$X115)/(2050-2030)+X115</f>
        <v>1.0569999999999999</v>
      </c>
      <c r="Z115" s="12">
        <f t="shared" si="42"/>
        <v>1.0539999999999998</v>
      </c>
      <c r="AA115" s="12">
        <f t="shared" si="42"/>
        <v>1.0509999999999997</v>
      </c>
      <c r="AB115" s="12">
        <f t="shared" si="42"/>
        <v>1.0479999999999996</v>
      </c>
      <c r="AC115" s="16">
        <f t="shared" si="42"/>
        <v>1.0449999999999995</v>
      </c>
      <c r="AD115" s="11">
        <f t="shared" si="42"/>
        <v>1.0419999999999994</v>
      </c>
      <c r="AE115" s="12">
        <f t="shared" si="42"/>
        <v>1.0389999999999993</v>
      </c>
      <c r="AF115" s="12">
        <f t="shared" si="42"/>
        <v>1.0359999999999991</v>
      </c>
      <c r="AG115" s="12">
        <f t="shared" si="42"/>
        <v>1.032999999999999</v>
      </c>
      <c r="AH115" s="16">
        <f t="shared" si="42"/>
        <v>1.0299999999999989</v>
      </c>
      <c r="AI115" s="11">
        <f t="shared" si="42"/>
        <v>1.0269999999999988</v>
      </c>
      <c r="AJ115" s="12">
        <f t="shared" si="42"/>
        <v>1.0239999999999987</v>
      </c>
      <c r="AK115" s="12">
        <f t="shared" si="42"/>
        <v>1.0209999999999986</v>
      </c>
      <c r="AL115" s="12">
        <f t="shared" si="42"/>
        <v>1.0179999999999985</v>
      </c>
      <c r="AM115" s="16">
        <f t="shared" si="42"/>
        <v>1.0149999999999983</v>
      </c>
      <c r="AN115" s="11">
        <f t="shared" si="42"/>
        <v>1.0119999999999982</v>
      </c>
      <c r="AO115" s="12">
        <f t="shared" si="42"/>
        <v>1.0089999999999981</v>
      </c>
      <c r="AP115" s="12">
        <f t="shared" si="42"/>
        <v>1.005999999999998</v>
      </c>
      <c r="AQ115" s="12">
        <f t="shared" si="42"/>
        <v>1.0029999999999979</v>
      </c>
      <c r="AR115" s="16">
        <v>1</v>
      </c>
      <c r="AS115" s="11">
        <v>1</v>
      </c>
      <c r="AT115" s="12">
        <v>1</v>
      </c>
      <c r="AU115" s="12">
        <v>1</v>
      </c>
      <c r="AV115" s="12">
        <v>1</v>
      </c>
      <c r="AW115" s="16">
        <v>1</v>
      </c>
      <c r="AX115" s="11">
        <v>1</v>
      </c>
      <c r="AY115" s="12">
        <v>1</v>
      </c>
      <c r="AZ115" s="12">
        <v>1</v>
      </c>
      <c r="BA115" s="12">
        <v>1</v>
      </c>
      <c r="BB115" s="16">
        <v>1</v>
      </c>
      <c r="BC115" s="11">
        <v>1</v>
      </c>
      <c r="BD115" s="12">
        <v>1</v>
      </c>
      <c r="BE115" s="12">
        <v>1</v>
      </c>
      <c r="BF115" s="12">
        <v>1</v>
      </c>
      <c r="BG115" s="16">
        <v>1</v>
      </c>
      <c r="BH115" s="11">
        <v>1</v>
      </c>
      <c r="BI115" s="12">
        <v>1</v>
      </c>
      <c r="BJ115" s="12">
        <v>1</v>
      </c>
      <c r="BK115" s="12">
        <v>1</v>
      </c>
      <c r="BL115" s="16">
        <v>1</v>
      </c>
      <c r="BM115" s="11">
        <v>1</v>
      </c>
      <c r="BN115" s="12">
        <v>1</v>
      </c>
      <c r="BO115" s="12">
        <v>1</v>
      </c>
      <c r="BP115" s="12">
        <v>1</v>
      </c>
      <c r="BQ115" s="16">
        <v>1</v>
      </c>
      <c r="BR115" s="11">
        <v>1</v>
      </c>
      <c r="BS115" s="12">
        <v>1</v>
      </c>
      <c r="BT115" s="12">
        <v>1</v>
      </c>
      <c r="BU115" s="12">
        <v>1</v>
      </c>
      <c r="BV115" s="16">
        <v>1</v>
      </c>
    </row>
    <row r="116" spans="1:74" x14ac:dyDescent="0.25">
      <c r="A116" s="30" t="s">
        <v>159</v>
      </c>
      <c r="B116" s="27" t="s">
        <v>107</v>
      </c>
      <c r="C116" s="1" t="s">
        <v>145</v>
      </c>
      <c r="D116" s="2" t="s">
        <v>0</v>
      </c>
      <c r="E116" s="3" t="s">
        <v>3</v>
      </c>
      <c r="F116" s="3">
        <f t="shared" ref="F116:G129" si="43">F115</f>
        <v>0.75</v>
      </c>
      <c r="G116" s="3">
        <f t="shared" si="43"/>
        <v>1.06</v>
      </c>
      <c r="H116" s="3">
        <f t="shared" ref="H116:H129" si="44">H115</f>
        <v>1</v>
      </c>
      <c r="I116" s="16">
        <f t="shared" si="39"/>
        <v>0.75</v>
      </c>
      <c r="J116" s="11">
        <f t="shared" ref="J116:W116" si="45">($X116-$I116)/(2030-2015)+I116</f>
        <v>0.77066666666666672</v>
      </c>
      <c r="K116" s="12">
        <f t="shared" si="45"/>
        <v>0.79133333333333344</v>
      </c>
      <c r="L116" s="12">
        <f t="shared" si="45"/>
        <v>0.81200000000000017</v>
      </c>
      <c r="M116" s="12">
        <f t="shared" si="45"/>
        <v>0.83266666666666689</v>
      </c>
      <c r="N116" s="16">
        <f t="shared" si="45"/>
        <v>0.85333333333333361</v>
      </c>
      <c r="O116" s="11">
        <f t="shared" si="45"/>
        <v>0.87400000000000033</v>
      </c>
      <c r="P116" s="12">
        <f t="shared" si="45"/>
        <v>0.89466666666666705</v>
      </c>
      <c r="Q116" s="12">
        <f t="shared" si="45"/>
        <v>0.91533333333333378</v>
      </c>
      <c r="R116" s="12">
        <f t="shared" si="45"/>
        <v>0.9360000000000005</v>
      </c>
      <c r="S116" s="16">
        <f t="shared" si="45"/>
        <v>0.95666666666666722</v>
      </c>
      <c r="T116" s="11">
        <f t="shared" si="45"/>
        <v>0.97733333333333394</v>
      </c>
      <c r="U116" s="12">
        <f t="shared" si="45"/>
        <v>0.99800000000000066</v>
      </c>
      <c r="V116" s="12">
        <f t="shared" si="45"/>
        <v>1.0186666666666673</v>
      </c>
      <c r="W116" s="12">
        <f t="shared" si="45"/>
        <v>1.0393333333333339</v>
      </c>
      <c r="X116" s="16">
        <f t="shared" si="41"/>
        <v>1.06</v>
      </c>
      <c r="Y116" s="12">
        <f t="shared" ref="Y116:AQ116" si="46">($AR116-$X116)/(2050-2030)+X116</f>
        <v>1.0569999999999999</v>
      </c>
      <c r="Z116" s="12">
        <f t="shared" si="46"/>
        <v>1.0539999999999998</v>
      </c>
      <c r="AA116" s="12">
        <f t="shared" si="46"/>
        <v>1.0509999999999997</v>
      </c>
      <c r="AB116" s="12">
        <f t="shared" si="46"/>
        <v>1.0479999999999996</v>
      </c>
      <c r="AC116" s="16">
        <f t="shared" si="46"/>
        <v>1.0449999999999995</v>
      </c>
      <c r="AD116" s="11">
        <f t="shared" si="46"/>
        <v>1.0419999999999994</v>
      </c>
      <c r="AE116" s="12">
        <f t="shared" si="46"/>
        <v>1.0389999999999993</v>
      </c>
      <c r="AF116" s="12">
        <f t="shared" si="46"/>
        <v>1.0359999999999991</v>
      </c>
      <c r="AG116" s="12">
        <f t="shared" si="46"/>
        <v>1.032999999999999</v>
      </c>
      <c r="AH116" s="16">
        <f t="shared" si="46"/>
        <v>1.0299999999999989</v>
      </c>
      <c r="AI116" s="11">
        <f t="shared" si="46"/>
        <v>1.0269999999999988</v>
      </c>
      <c r="AJ116" s="12">
        <f t="shared" si="46"/>
        <v>1.0239999999999987</v>
      </c>
      <c r="AK116" s="12">
        <f t="shared" si="46"/>
        <v>1.0209999999999986</v>
      </c>
      <c r="AL116" s="12">
        <f t="shared" si="46"/>
        <v>1.0179999999999985</v>
      </c>
      <c r="AM116" s="16">
        <f t="shared" si="46"/>
        <v>1.0149999999999983</v>
      </c>
      <c r="AN116" s="11">
        <f t="shared" si="46"/>
        <v>1.0119999999999982</v>
      </c>
      <c r="AO116" s="12">
        <f t="shared" si="46"/>
        <v>1.0089999999999981</v>
      </c>
      <c r="AP116" s="12">
        <f t="shared" si="46"/>
        <v>1.005999999999998</v>
      </c>
      <c r="AQ116" s="12">
        <f t="shared" si="46"/>
        <v>1.0029999999999979</v>
      </c>
      <c r="AR116" s="16">
        <v>1</v>
      </c>
      <c r="AS116" s="11">
        <v>1</v>
      </c>
      <c r="AT116" s="12">
        <v>1</v>
      </c>
      <c r="AU116" s="12">
        <v>1</v>
      </c>
      <c r="AV116" s="12">
        <v>1</v>
      </c>
      <c r="AW116" s="16">
        <v>1</v>
      </c>
      <c r="AX116" s="11">
        <v>1</v>
      </c>
      <c r="AY116" s="12">
        <v>1</v>
      </c>
      <c r="AZ116" s="12">
        <v>1</v>
      </c>
      <c r="BA116" s="12">
        <v>1</v>
      </c>
      <c r="BB116" s="16">
        <v>1</v>
      </c>
      <c r="BC116" s="11">
        <v>1</v>
      </c>
      <c r="BD116" s="12">
        <v>1</v>
      </c>
      <c r="BE116" s="12">
        <v>1</v>
      </c>
      <c r="BF116" s="12">
        <v>1</v>
      </c>
      <c r="BG116" s="16">
        <v>1</v>
      </c>
      <c r="BH116" s="11">
        <v>1</v>
      </c>
      <c r="BI116" s="12">
        <v>1</v>
      </c>
      <c r="BJ116" s="12">
        <v>1</v>
      </c>
      <c r="BK116" s="12">
        <v>1</v>
      </c>
      <c r="BL116" s="16">
        <v>1</v>
      </c>
      <c r="BM116" s="11">
        <v>1</v>
      </c>
      <c r="BN116" s="12">
        <v>1</v>
      </c>
      <c r="BO116" s="12">
        <v>1</v>
      </c>
      <c r="BP116" s="12">
        <v>1</v>
      </c>
      <c r="BQ116" s="16">
        <v>1</v>
      </c>
      <c r="BR116" s="11">
        <v>1</v>
      </c>
      <c r="BS116" s="12">
        <v>1</v>
      </c>
      <c r="BT116" s="12">
        <v>1</v>
      </c>
      <c r="BU116" s="12">
        <v>1</v>
      </c>
      <c r="BV116" s="16">
        <v>1</v>
      </c>
    </row>
    <row r="117" spans="1:74" x14ac:dyDescent="0.25">
      <c r="A117" s="30" t="s">
        <v>159</v>
      </c>
      <c r="B117" s="27" t="s">
        <v>107</v>
      </c>
      <c r="C117" s="1" t="s">
        <v>145</v>
      </c>
      <c r="D117" s="2" t="s">
        <v>0</v>
      </c>
      <c r="E117" s="3" t="s">
        <v>4</v>
      </c>
      <c r="F117" s="3">
        <f t="shared" si="43"/>
        <v>0.75</v>
      </c>
      <c r="G117" s="3">
        <f t="shared" si="43"/>
        <v>1.06</v>
      </c>
      <c r="H117" s="3">
        <f t="shared" si="44"/>
        <v>1</v>
      </c>
      <c r="I117" s="16">
        <f t="shared" si="39"/>
        <v>0.75</v>
      </c>
      <c r="J117" s="11">
        <f t="shared" ref="J117:W117" si="47">($X117-$I117)/(2030-2015)+I117</f>
        <v>0.77066666666666672</v>
      </c>
      <c r="K117" s="12">
        <f t="shared" si="47"/>
        <v>0.79133333333333344</v>
      </c>
      <c r="L117" s="12">
        <f t="shared" si="47"/>
        <v>0.81200000000000017</v>
      </c>
      <c r="M117" s="12">
        <f t="shared" si="47"/>
        <v>0.83266666666666689</v>
      </c>
      <c r="N117" s="16">
        <f t="shared" si="47"/>
        <v>0.85333333333333361</v>
      </c>
      <c r="O117" s="11">
        <f t="shared" si="47"/>
        <v>0.87400000000000033</v>
      </c>
      <c r="P117" s="12">
        <f t="shared" si="47"/>
        <v>0.89466666666666705</v>
      </c>
      <c r="Q117" s="12">
        <f t="shared" si="47"/>
        <v>0.91533333333333378</v>
      </c>
      <c r="R117" s="12">
        <f t="shared" si="47"/>
        <v>0.9360000000000005</v>
      </c>
      <c r="S117" s="16">
        <f t="shared" si="47"/>
        <v>0.95666666666666722</v>
      </c>
      <c r="T117" s="11">
        <f t="shared" si="47"/>
        <v>0.97733333333333394</v>
      </c>
      <c r="U117" s="12">
        <f t="shared" si="47"/>
        <v>0.99800000000000066</v>
      </c>
      <c r="V117" s="12">
        <f t="shared" si="47"/>
        <v>1.0186666666666673</v>
      </c>
      <c r="W117" s="12">
        <f t="shared" si="47"/>
        <v>1.0393333333333339</v>
      </c>
      <c r="X117" s="16">
        <f t="shared" si="41"/>
        <v>1.06</v>
      </c>
      <c r="Y117" s="12">
        <f t="shared" ref="Y117:AQ117" si="48">($AR117-$X117)/(2050-2030)+X117</f>
        <v>1.0569999999999999</v>
      </c>
      <c r="Z117" s="12">
        <f t="shared" si="48"/>
        <v>1.0539999999999998</v>
      </c>
      <c r="AA117" s="12">
        <f t="shared" si="48"/>
        <v>1.0509999999999997</v>
      </c>
      <c r="AB117" s="12">
        <f t="shared" si="48"/>
        <v>1.0479999999999996</v>
      </c>
      <c r="AC117" s="16">
        <f t="shared" si="48"/>
        <v>1.0449999999999995</v>
      </c>
      <c r="AD117" s="11">
        <f t="shared" si="48"/>
        <v>1.0419999999999994</v>
      </c>
      <c r="AE117" s="12">
        <f t="shared" si="48"/>
        <v>1.0389999999999993</v>
      </c>
      <c r="AF117" s="12">
        <f t="shared" si="48"/>
        <v>1.0359999999999991</v>
      </c>
      <c r="AG117" s="12">
        <f t="shared" si="48"/>
        <v>1.032999999999999</v>
      </c>
      <c r="AH117" s="16">
        <f t="shared" si="48"/>
        <v>1.0299999999999989</v>
      </c>
      <c r="AI117" s="11">
        <f t="shared" si="48"/>
        <v>1.0269999999999988</v>
      </c>
      <c r="AJ117" s="12">
        <f t="shared" si="48"/>
        <v>1.0239999999999987</v>
      </c>
      <c r="AK117" s="12">
        <f t="shared" si="48"/>
        <v>1.0209999999999986</v>
      </c>
      <c r="AL117" s="12">
        <f t="shared" si="48"/>
        <v>1.0179999999999985</v>
      </c>
      <c r="AM117" s="16">
        <f t="shared" si="48"/>
        <v>1.0149999999999983</v>
      </c>
      <c r="AN117" s="11">
        <f t="shared" si="48"/>
        <v>1.0119999999999982</v>
      </c>
      <c r="AO117" s="12">
        <f t="shared" si="48"/>
        <v>1.0089999999999981</v>
      </c>
      <c r="AP117" s="12">
        <f t="shared" si="48"/>
        <v>1.005999999999998</v>
      </c>
      <c r="AQ117" s="12">
        <f t="shared" si="48"/>
        <v>1.0029999999999979</v>
      </c>
      <c r="AR117" s="16">
        <v>1</v>
      </c>
      <c r="AS117" s="11">
        <v>1</v>
      </c>
      <c r="AT117" s="12">
        <v>1</v>
      </c>
      <c r="AU117" s="12">
        <v>1</v>
      </c>
      <c r="AV117" s="12">
        <v>1</v>
      </c>
      <c r="AW117" s="16">
        <v>1</v>
      </c>
      <c r="AX117" s="11">
        <v>1</v>
      </c>
      <c r="AY117" s="12">
        <v>1</v>
      </c>
      <c r="AZ117" s="12">
        <v>1</v>
      </c>
      <c r="BA117" s="12">
        <v>1</v>
      </c>
      <c r="BB117" s="16">
        <v>1</v>
      </c>
      <c r="BC117" s="11">
        <v>1</v>
      </c>
      <c r="BD117" s="12">
        <v>1</v>
      </c>
      <c r="BE117" s="12">
        <v>1</v>
      </c>
      <c r="BF117" s="12">
        <v>1</v>
      </c>
      <c r="BG117" s="16">
        <v>1</v>
      </c>
      <c r="BH117" s="11">
        <v>1</v>
      </c>
      <c r="BI117" s="12">
        <v>1</v>
      </c>
      <c r="BJ117" s="12">
        <v>1</v>
      </c>
      <c r="BK117" s="12">
        <v>1</v>
      </c>
      <c r="BL117" s="16">
        <v>1</v>
      </c>
      <c r="BM117" s="11">
        <v>1</v>
      </c>
      <c r="BN117" s="12">
        <v>1</v>
      </c>
      <c r="BO117" s="12">
        <v>1</v>
      </c>
      <c r="BP117" s="12">
        <v>1</v>
      </c>
      <c r="BQ117" s="16">
        <v>1</v>
      </c>
      <c r="BR117" s="11">
        <v>1</v>
      </c>
      <c r="BS117" s="12">
        <v>1</v>
      </c>
      <c r="BT117" s="12">
        <v>1</v>
      </c>
      <c r="BU117" s="12">
        <v>1</v>
      </c>
      <c r="BV117" s="16">
        <v>1</v>
      </c>
    </row>
    <row r="118" spans="1:74" x14ac:dyDescent="0.25">
      <c r="A118" s="30" t="s">
        <v>159</v>
      </c>
      <c r="B118" s="27" t="s">
        <v>107</v>
      </c>
      <c r="C118" s="1" t="s">
        <v>145</v>
      </c>
      <c r="D118" s="2" t="s">
        <v>5</v>
      </c>
      <c r="E118" s="3" t="s">
        <v>1</v>
      </c>
      <c r="F118" s="3">
        <f t="shared" si="43"/>
        <v>0.75</v>
      </c>
      <c r="G118" s="3">
        <f t="shared" si="43"/>
        <v>1.06</v>
      </c>
      <c r="H118" s="3">
        <f t="shared" si="44"/>
        <v>1</v>
      </c>
      <c r="I118" s="16">
        <f t="shared" si="39"/>
        <v>0.75</v>
      </c>
      <c r="J118" s="11">
        <f t="shared" ref="J118:W118" si="49">($X118-$I118)/(2030-2015)+I118</f>
        <v>0.77066666666666672</v>
      </c>
      <c r="K118" s="12">
        <f t="shared" si="49"/>
        <v>0.79133333333333344</v>
      </c>
      <c r="L118" s="12">
        <f t="shared" si="49"/>
        <v>0.81200000000000017</v>
      </c>
      <c r="M118" s="12">
        <f t="shared" si="49"/>
        <v>0.83266666666666689</v>
      </c>
      <c r="N118" s="16">
        <f t="shared" si="49"/>
        <v>0.85333333333333361</v>
      </c>
      <c r="O118" s="11">
        <f t="shared" si="49"/>
        <v>0.87400000000000033</v>
      </c>
      <c r="P118" s="12">
        <f t="shared" si="49"/>
        <v>0.89466666666666705</v>
      </c>
      <c r="Q118" s="12">
        <f t="shared" si="49"/>
        <v>0.91533333333333378</v>
      </c>
      <c r="R118" s="12">
        <f t="shared" si="49"/>
        <v>0.9360000000000005</v>
      </c>
      <c r="S118" s="16">
        <f t="shared" si="49"/>
        <v>0.95666666666666722</v>
      </c>
      <c r="T118" s="11">
        <f t="shared" si="49"/>
        <v>0.97733333333333394</v>
      </c>
      <c r="U118" s="12">
        <f t="shared" si="49"/>
        <v>0.99800000000000066</v>
      </c>
      <c r="V118" s="12">
        <f t="shared" si="49"/>
        <v>1.0186666666666673</v>
      </c>
      <c r="W118" s="12">
        <f t="shared" si="49"/>
        <v>1.0393333333333339</v>
      </c>
      <c r="X118" s="16">
        <f t="shared" si="41"/>
        <v>1.06</v>
      </c>
      <c r="Y118" s="12">
        <f t="shared" ref="Y118:AQ118" si="50">($AR118-$X118)/(2050-2030)+X118</f>
        <v>1.0569999999999999</v>
      </c>
      <c r="Z118" s="12">
        <f t="shared" si="50"/>
        <v>1.0539999999999998</v>
      </c>
      <c r="AA118" s="12">
        <f t="shared" si="50"/>
        <v>1.0509999999999997</v>
      </c>
      <c r="AB118" s="12">
        <f t="shared" si="50"/>
        <v>1.0479999999999996</v>
      </c>
      <c r="AC118" s="16">
        <f t="shared" si="50"/>
        <v>1.0449999999999995</v>
      </c>
      <c r="AD118" s="11">
        <f t="shared" si="50"/>
        <v>1.0419999999999994</v>
      </c>
      <c r="AE118" s="12">
        <f t="shared" si="50"/>
        <v>1.0389999999999993</v>
      </c>
      <c r="AF118" s="12">
        <f t="shared" si="50"/>
        <v>1.0359999999999991</v>
      </c>
      <c r="AG118" s="12">
        <f t="shared" si="50"/>
        <v>1.032999999999999</v>
      </c>
      <c r="AH118" s="16">
        <f t="shared" si="50"/>
        <v>1.0299999999999989</v>
      </c>
      <c r="AI118" s="11">
        <f t="shared" si="50"/>
        <v>1.0269999999999988</v>
      </c>
      <c r="AJ118" s="12">
        <f t="shared" si="50"/>
        <v>1.0239999999999987</v>
      </c>
      <c r="AK118" s="12">
        <f t="shared" si="50"/>
        <v>1.0209999999999986</v>
      </c>
      <c r="AL118" s="12">
        <f t="shared" si="50"/>
        <v>1.0179999999999985</v>
      </c>
      <c r="AM118" s="16">
        <f t="shared" si="50"/>
        <v>1.0149999999999983</v>
      </c>
      <c r="AN118" s="11">
        <f t="shared" si="50"/>
        <v>1.0119999999999982</v>
      </c>
      <c r="AO118" s="12">
        <f t="shared" si="50"/>
        <v>1.0089999999999981</v>
      </c>
      <c r="AP118" s="12">
        <f t="shared" si="50"/>
        <v>1.005999999999998</v>
      </c>
      <c r="AQ118" s="12">
        <f t="shared" si="50"/>
        <v>1.0029999999999979</v>
      </c>
      <c r="AR118" s="16">
        <v>1</v>
      </c>
      <c r="AS118" s="11">
        <v>1</v>
      </c>
      <c r="AT118" s="12">
        <v>1</v>
      </c>
      <c r="AU118" s="12">
        <v>1</v>
      </c>
      <c r="AV118" s="12">
        <v>1</v>
      </c>
      <c r="AW118" s="16">
        <v>1</v>
      </c>
      <c r="AX118" s="11">
        <v>1</v>
      </c>
      <c r="AY118" s="12">
        <v>1</v>
      </c>
      <c r="AZ118" s="12">
        <v>1</v>
      </c>
      <c r="BA118" s="12">
        <v>1</v>
      </c>
      <c r="BB118" s="16">
        <v>1</v>
      </c>
      <c r="BC118" s="11">
        <v>1</v>
      </c>
      <c r="BD118" s="12">
        <v>1</v>
      </c>
      <c r="BE118" s="12">
        <v>1</v>
      </c>
      <c r="BF118" s="12">
        <v>1</v>
      </c>
      <c r="BG118" s="16">
        <v>1</v>
      </c>
      <c r="BH118" s="11">
        <v>1</v>
      </c>
      <c r="BI118" s="12">
        <v>1</v>
      </c>
      <c r="BJ118" s="12">
        <v>1</v>
      </c>
      <c r="BK118" s="12">
        <v>1</v>
      </c>
      <c r="BL118" s="16">
        <v>1</v>
      </c>
      <c r="BM118" s="11">
        <v>1</v>
      </c>
      <c r="BN118" s="12">
        <v>1</v>
      </c>
      <c r="BO118" s="12">
        <v>1</v>
      </c>
      <c r="BP118" s="12">
        <v>1</v>
      </c>
      <c r="BQ118" s="16">
        <v>1</v>
      </c>
      <c r="BR118" s="11">
        <v>1</v>
      </c>
      <c r="BS118" s="12">
        <v>1</v>
      </c>
      <c r="BT118" s="12">
        <v>1</v>
      </c>
      <c r="BU118" s="12">
        <v>1</v>
      </c>
      <c r="BV118" s="16">
        <v>1</v>
      </c>
    </row>
    <row r="119" spans="1:74" x14ac:dyDescent="0.25">
      <c r="A119" s="30" t="s">
        <v>159</v>
      </c>
      <c r="B119" s="27" t="s">
        <v>107</v>
      </c>
      <c r="C119" s="1" t="s">
        <v>145</v>
      </c>
      <c r="D119" s="2" t="s">
        <v>5</v>
      </c>
      <c r="E119" s="3" t="s">
        <v>2</v>
      </c>
      <c r="F119" s="3">
        <f t="shared" si="43"/>
        <v>0.75</v>
      </c>
      <c r="G119" s="3">
        <f t="shared" si="43"/>
        <v>1.06</v>
      </c>
      <c r="H119" s="3">
        <f t="shared" si="44"/>
        <v>1</v>
      </c>
      <c r="I119" s="16">
        <f t="shared" si="39"/>
        <v>0.75</v>
      </c>
      <c r="J119" s="11">
        <f t="shared" ref="J119:W119" si="51">($X119-$I119)/(2030-2015)+I119</f>
        <v>0.77066666666666672</v>
      </c>
      <c r="K119" s="12">
        <f t="shared" si="51"/>
        <v>0.79133333333333344</v>
      </c>
      <c r="L119" s="12">
        <f t="shared" si="51"/>
        <v>0.81200000000000017</v>
      </c>
      <c r="M119" s="12">
        <f t="shared" si="51"/>
        <v>0.83266666666666689</v>
      </c>
      <c r="N119" s="16">
        <f t="shared" si="51"/>
        <v>0.85333333333333361</v>
      </c>
      <c r="O119" s="11">
        <f t="shared" si="51"/>
        <v>0.87400000000000033</v>
      </c>
      <c r="P119" s="12">
        <f t="shared" si="51"/>
        <v>0.89466666666666705</v>
      </c>
      <c r="Q119" s="12">
        <f t="shared" si="51"/>
        <v>0.91533333333333378</v>
      </c>
      <c r="R119" s="12">
        <f t="shared" si="51"/>
        <v>0.9360000000000005</v>
      </c>
      <c r="S119" s="16">
        <f t="shared" si="51"/>
        <v>0.95666666666666722</v>
      </c>
      <c r="T119" s="11">
        <f t="shared" si="51"/>
        <v>0.97733333333333394</v>
      </c>
      <c r="U119" s="12">
        <f t="shared" si="51"/>
        <v>0.99800000000000066</v>
      </c>
      <c r="V119" s="12">
        <f t="shared" si="51"/>
        <v>1.0186666666666673</v>
      </c>
      <c r="W119" s="12">
        <f t="shared" si="51"/>
        <v>1.0393333333333339</v>
      </c>
      <c r="X119" s="16">
        <f t="shared" si="41"/>
        <v>1.06</v>
      </c>
      <c r="Y119" s="12">
        <f t="shared" ref="Y119:AQ119" si="52">($AR119-$X119)/(2050-2030)+X119</f>
        <v>1.0569999999999999</v>
      </c>
      <c r="Z119" s="12">
        <f t="shared" si="52"/>
        <v>1.0539999999999998</v>
      </c>
      <c r="AA119" s="12">
        <f t="shared" si="52"/>
        <v>1.0509999999999997</v>
      </c>
      <c r="AB119" s="12">
        <f t="shared" si="52"/>
        <v>1.0479999999999996</v>
      </c>
      <c r="AC119" s="16">
        <f t="shared" si="52"/>
        <v>1.0449999999999995</v>
      </c>
      <c r="AD119" s="11">
        <f t="shared" si="52"/>
        <v>1.0419999999999994</v>
      </c>
      <c r="AE119" s="12">
        <f t="shared" si="52"/>
        <v>1.0389999999999993</v>
      </c>
      <c r="AF119" s="12">
        <f t="shared" si="52"/>
        <v>1.0359999999999991</v>
      </c>
      <c r="AG119" s="12">
        <f t="shared" si="52"/>
        <v>1.032999999999999</v>
      </c>
      <c r="AH119" s="16">
        <f t="shared" si="52"/>
        <v>1.0299999999999989</v>
      </c>
      <c r="AI119" s="11">
        <f t="shared" si="52"/>
        <v>1.0269999999999988</v>
      </c>
      <c r="AJ119" s="12">
        <f t="shared" si="52"/>
        <v>1.0239999999999987</v>
      </c>
      <c r="AK119" s="12">
        <f t="shared" si="52"/>
        <v>1.0209999999999986</v>
      </c>
      <c r="AL119" s="12">
        <f t="shared" si="52"/>
        <v>1.0179999999999985</v>
      </c>
      <c r="AM119" s="16">
        <f t="shared" si="52"/>
        <v>1.0149999999999983</v>
      </c>
      <c r="AN119" s="11">
        <f t="shared" si="52"/>
        <v>1.0119999999999982</v>
      </c>
      <c r="AO119" s="12">
        <f t="shared" si="52"/>
        <v>1.0089999999999981</v>
      </c>
      <c r="AP119" s="12">
        <f t="shared" si="52"/>
        <v>1.005999999999998</v>
      </c>
      <c r="AQ119" s="12">
        <f t="shared" si="52"/>
        <v>1.0029999999999979</v>
      </c>
      <c r="AR119" s="16">
        <v>1</v>
      </c>
      <c r="AS119" s="11">
        <v>1</v>
      </c>
      <c r="AT119" s="12">
        <v>1</v>
      </c>
      <c r="AU119" s="12">
        <v>1</v>
      </c>
      <c r="AV119" s="12">
        <v>1</v>
      </c>
      <c r="AW119" s="16">
        <v>1</v>
      </c>
      <c r="AX119" s="11">
        <v>1</v>
      </c>
      <c r="AY119" s="12">
        <v>1</v>
      </c>
      <c r="AZ119" s="12">
        <v>1</v>
      </c>
      <c r="BA119" s="12">
        <v>1</v>
      </c>
      <c r="BB119" s="16">
        <v>1</v>
      </c>
      <c r="BC119" s="11">
        <v>1</v>
      </c>
      <c r="BD119" s="12">
        <v>1</v>
      </c>
      <c r="BE119" s="12">
        <v>1</v>
      </c>
      <c r="BF119" s="12">
        <v>1</v>
      </c>
      <c r="BG119" s="16">
        <v>1</v>
      </c>
      <c r="BH119" s="11">
        <v>1</v>
      </c>
      <c r="BI119" s="12">
        <v>1</v>
      </c>
      <c r="BJ119" s="12">
        <v>1</v>
      </c>
      <c r="BK119" s="12">
        <v>1</v>
      </c>
      <c r="BL119" s="16">
        <v>1</v>
      </c>
      <c r="BM119" s="11">
        <v>1</v>
      </c>
      <c r="BN119" s="12">
        <v>1</v>
      </c>
      <c r="BO119" s="12">
        <v>1</v>
      </c>
      <c r="BP119" s="12">
        <v>1</v>
      </c>
      <c r="BQ119" s="16">
        <v>1</v>
      </c>
      <c r="BR119" s="11">
        <v>1</v>
      </c>
      <c r="BS119" s="12">
        <v>1</v>
      </c>
      <c r="BT119" s="12">
        <v>1</v>
      </c>
      <c r="BU119" s="12">
        <v>1</v>
      </c>
      <c r="BV119" s="16">
        <v>1</v>
      </c>
    </row>
    <row r="120" spans="1:74" x14ac:dyDescent="0.25">
      <c r="A120" s="30" t="s">
        <v>159</v>
      </c>
      <c r="B120" s="27" t="s">
        <v>107</v>
      </c>
      <c r="C120" s="1" t="s">
        <v>145</v>
      </c>
      <c r="D120" s="2" t="s">
        <v>5</v>
      </c>
      <c r="E120" s="3" t="s">
        <v>3</v>
      </c>
      <c r="F120" s="3">
        <f t="shared" si="43"/>
        <v>0.75</v>
      </c>
      <c r="G120" s="3">
        <f t="shared" si="43"/>
        <v>1.06</v>
      </c>
      <c r="H120" s="3">
        <f t="shared" si="44"/>
        <v>1</v>
      </c>
      <c r="I120" s="16">
        <f t="shared" si="39"/>
        <v>0.75</v>
      </c>
      <c r="J120" s="11">
        <f t="shared" ref="J120:W120" si="53">($X120-$I120)/(2030-2015)+I120</f>
        <v>0.77066666666666672</v>
      </c>
      <c r="K120" s="12">
        <f t="shared" si="53"/>
        <v>0.79133333333333344</v>
      </c>
      <c r="L120" s="12">
        <f t="shared" si="53"/>
        <v>0.81200000000000017</v>
      </c>
      <c r="M120" s="12">
        <f t="shared" si="53"/>
        <v>0.83266666666666689</v>
      </c>
      <c r="N120" s="16">
        <f t="shared" si="53"/>
        <v>0.85333333333333361</v>
      </c>
      <c r="O120" s="11">
        <f t="shared" si="53"/>
        <v>0.87400000000000033</v>
      </c>
      <c r="P120" s="12">
        <f t="shared" si="53"/>
        <v>0.89466666666666705</v>
      </c>
      <c r="Q120" s="12">
        <f t="shared" si="53"/>
        <v>0.91533333333333378</v>
      </c>
      <c r="R120" s="12">
        <f t="shared" si="53"/>
        <v>0.9360000000000005</v>
      </c>
      <c r="S120" s="16">
        <f t="shared" si="53"/>
        <v>0.95666666666666722</v>
      </c>
      <c r="T120" s="11">
        <f t="shared" si="53"/>
        <v>0.97733333333333394</v>
      </c>
      <c r="U120" s="12">
        <f t="shared" si="53"/>
        <v>0.99800000000000066</v>
      </c>
      <c r="V120" s="12">
        <f t="shared" si="53"/>
        <v>1.0186666666666673</v>
      </c>
      <c r="W120" s="12">
        <f t="shared" si="53"/>
        <v>1.0393333333333339</v>
      </c>
      <c r="X120" s="16">
        <f t="shared" si="41"/>
        <v>1.06</v>
      </c>
      <c r="Y120" s="12">
        <f t="shared" ref="Y120:AQ120" si="54">($AR120-$X120)/(2050-2030)+X120</f>
        <v>1.0569999999999999</v>
      </c>
      <c r="Z120" s="12">
        <f t="shared" si="54"/>
        <v>1.0539999999999998</v>
      </c>
      <c r="AA120" s="12">
        <f t="shared" si="54"/>
        <v>1.0509999999999997</v>
      </c>
      <c r="AB120" s="12">
        <f t="shared" si="54"/>
        <v>1.0479999999999996</v>
      </c>
      <c r="AC120" s="16">
        <f t="shared" si="54"/>
        <v>1.0449999999999995</v>
      </c>
      <c r="AD120" s="11">
        <f t="shared" si="54"/>
        <v>1.0419999999999994</v>
      </c>
      <c r="AE120" s="12">
        <f t="shared" si="54"/>
        <v>1.0389999999999993</v>
      </c>
      <c r="AF120" s="12">
        <f t="shared" si="54"/>
        <v>1.0359999999999991</v>
      </c>
      <c r="AG120" s="12">
        <f t="shared" si="54"/>
        <v>1.032999999999999</v>
      </c>
      <c r="AH120" s="16">
        <f t="shared" si="54"/>
        <v>1.0299999999999989</v>
      </c>
      <c r="AI120" s="11">
        <f t="shared" si="54"/>
        <v>1.0269999999999988</v>
      </c>
      <c r="AJ120" s="12">
        <f t="shared" si="54"/>
        <v>1.0239999999999987</v>
      </c>
      <c r="AK120" s="12">
        <f t="shared" si="54"/>
        <v>1.0209999999999986</v>
      </c>
      <c r="AL120" s="12">
        <f t="shared" si="54"/>
        <v>1.0179999999999985</v>
      </c>
      <c r="AM120" s="16">
        <f t="shared" si="54"/>
        <v>1.0149999999999983</v>
      </c>
      <c r="AN120" s="11">
        <f t="shared" si="54"/>
        <v>1.0119999999999982</v>
      </c>
      <c r="AO120" s="12">
        <f t="shared" si="54"/>
        <v>1.0089999999999981</v>
      </c>
      <c r="AP120" s="12">
        <f t="shared" si="54"/>
        <v>1.005999999999998</v>
      </c>
      <c r="AQ120" s="12">
        <f t="shared" si="54"/>
        <v>1.0029999999999979</v>
      </c>
      <c r="AR120" s="16">
        <v>1</v>
      </c>
      <c r="AS120" s="11">
        <v>1</v>
      </c>
      <c r="AT120" s="12">
        <v>1</v>
      </c>
      <c r="AU120" s="12">
        <v>1</v>
      </c>
      <c r="AV120" s="12">
        <v>1</v>
      </c>
      <c r="AW120" s="16">
        <v>1</v>
      </c>
      <c r="AX120" s="11">
        <v>1</v>
      </c>
      <c r="AY120" s="12">
        <v>1</v>
      </c>
      <c r="AZ120" s="12">
        <v>1</v>
      </c>
      <c r="BA120" s="12">
        <v>1</v>
      </c>
      <c r="BB120" s="16">
        <v>1</v>
      </c>
      <c r="BC120" s="11">
        <v>1</v>
      </c>
      <c r="BD120" s="12">
        <v>1</v>
      </c>
      <c r="BE120" s="12">
        <v>1</v>
      </c>
      <c r="BF120" s="12">
        <v>1</v>
      </c>
      <c r="BG120" s="16">
        <v>1</v>
      </c>
      <c r="BH120" s="11">
        <v>1</v>
      </c>
      <c r="BI120" s="12">
        <v>1</v>
      </c>
      <c r="BJ120" s="12">
        <v>1</v>
      </c>
      <c r="BK120" s="12">
        <v>1</v>
      </c>
      <c r="BL120" s="16">
        <v>1</v>
      </c>
      <c r="BM120" s="11">
        <v>1</v>
      </c>
      <c r="BN120" s="12">
        <v>1</v>
      </c>
      <c r="BO120" s="12">
        <v>1</v>
      </c>
      <c r="BP120" s="12">
        <v>1</v>
      </c>
      <c r="BQ120" s="16">
        <v>1</v>
      </c>
      <c r="BR120" s="11">
        <v>1</v>
      </c>
      <c r="BS120" s="12">
        <v>1</v>
      </c>
      <c r="BT120" s="12">
        <v>1</v>
      </c>
      <c r="BU120" s="12">
        <v>1</v>
      </c>
      <c r="BV120" s="16">
        <v>1</v>
      </c>
    </row>
    <row r="121" spans="1:74" x14ac:dyDescent="0.25">
      <c r="A121" s="30" t="s">
        <v>159</v>
      </c>
      <c r="B121" s="27" t="s">
        <v>107</v>
      </c>
      <c r="C121" s="1" t="s">
        <v>145</v>
      </c>
      <c r="D121" s="2" t="s">
        <v>5</v>
      </c>
      <c r="E121" s="3" t="s">
        <v>4</v>
      </c>
      <c r="F121" s="3">
        <f t="shared" si="43"/>
        <v>0.75</v>
      </c>
      <c r="G121" s="3">
        <f t="shared" si="43"/>
        <v>1.06</v>
      </c>
      <c r="H121" s="3">
        <f t="shared" si="44"/>
        <v>1</v>
      </c>
      <c r="I121" s="16">
        <f t="shared" si="39"/>
        <v>0.75</v>
      </c>
      <c r="J121" s="11">
        <f t="shared" ref="J121:W121" si="55">($X121-$I121)/(2030-2015)+I121</f>
        <v>0.77066666666666672</v>
      </c>
      <c r="K121" s="12">
        <f t="shared" si="55"/>
        <v>0.79133333333333344</v>
      </c>
      <c r="L121" s="12">
        <f t="shared" si="55"/>
        <v>0.81200000000000017</v>
      </c>
      <c r="M121" s="12">
        <f t="shared" si="55"/>
        <v>0.83266666666666689</v>
      </c>
      <c r="N121" s="16">
        <f t="shared" si="55"/>
        <v>0.85333333333333361</v>
      </c>
      <c r="O121" s="11">
        <f t="shared" si="55"/>
        <v>0.87400000000000033</v>
      </c>
      <c r="P121" s="12">
        <f t="shared" si="55"/>
        <v>0.89466666666666705</v>
      </c>
      <c r="Q121" s="12">
        <f t="shared" si="55"/>
        <v>0.91533333333333378</v>
      </c>
      <c r="R121" s="12">
        <f t="shared" si="55"/>
        <v>0.9360000000000005</v>
      </c>
      <c r="S121" s="16">
        <f t="shared" si="55"/>
        <v>0.95666666666666722</v>
      </c>
      <c r="T121" s="11">
        <f t="shared" si="55"/>
        <v>0.97733333333333394</v>
      </c>
      <c r="U121" s="12">
        <f t="shared" si="55"/>
        <v>0.99800000000000066</v>
      </c>
      <c r="V121" s="12">
        <f t="shared" si="55"/>
        <v>1.0186666666666673</v>
      </c>
      <c r="W121" s="12">
        <f t="shared" si="55"/>
        <v>1.0393333333333339</v>
      </c>
      <c r="X121" s="16">
        <f t="shared" si="41"/>
        <v>1.06</v>
      </c>
      <c r="Y121" s="12">
        <f t="shared" ref="Y121:AQ121" si="56">($AR121-$X121)/(2050-2030)+X121</f>
        <v>1.0569999999999999</v>
      </c>
      <c r="Z121" s="12">
        <f t="shared" si="56"/>
        <v>1.0539999999999998</v>
      </c>
      <c r="AA121" s="12">
        <f t="shared" si="56"/>
        <v>1.0509999999999997</v>
      </c>
      <c r="AB121" s="12">
        <f t="shared" si="56"/>
        <v>1.0479999999999996</v>
      </c>
      <c r="AC121" s="16">
        <f t="shared" si="56"/>
        <v>1.0449999999999995</v>
      </c>
      <c r="AD121" s="11">
        <f t="shared" si="56"/>
        <v>1.0419999999999994</v>
      </c>
      <c r="AE121" s="12">
        <f t="shared" si="56"/>
        <v>1.0389999999999993</v>
      </c>
      <c r="AF121" s="12">
        <f t="shared" si="56"/>
        <v>1.0359999999999991</v>
      </c>
      <c r="AG121" s="12">
        <f t="shared" si="56"/>
        <v>1.032999999999999</v>
      </c>
      <c r="AH121" s="16">
        <f t="shared" si="56"/>
        <v>1.0299999999999989</v>
      </c>
      <c r="AI121" s="11">
        <f t="shared" si="56"/>
        <v>1.0269999999999988</v>
      </c>
      <c r="AJ121" s="12">
        <f t="shared" si="56"/>
        <v>1.0239999999999987</v>
      </c>
      <c r="AK121" s="12">
        <f t="shared" si="56"/>
        <v>1.0209999999999986</v>
      </c>
      <c r="AL121" s="12">
        <f t="shared" si="56"/>
        <v>1.0179999999999985</v>
      </c>
      <c r="AM121" s="16">
        <f t="shared" si="56"/>
        <v>1.0149999999999983</v>
      </c>
      <c r="AN121" s="11">
        <f t="shared" si="56"/>
        <v>1.0119999999999982</v>
      </c>
      <c r="AO121" s="12">
        <f t="shared" si="56"/>
        <v>1.0089999999999981</v>
      </c>
      <c r="AP121" s="12">
        <f t="shared" si="56"/>
        <v>1.005999999999998</v>
      </c>
      <c r="AQ121" s="12">
        <f t="shared" si="56"/>
        <v>1.0029999999999979</v>
      </c>
      <c r="AR121" s="16">
        <v>1</v>
      </c>
      <c r="AS121" s="11">
        <v>1</v>
      </c>
      <c r="AT121" s="12">
        <v>1</v>
      </c>
      <c r="AU121" s="12">
        <v>1</v>
      </c>
      <c r="AV121" s="12">
        <v>1</v>
      </c>
      <c r="AW121" s="16">
        <v>1</v>
      </c>
      <c r="AX121" s="11">
        <v>1</v>
      </c>
      <c r="AY121" s="12">
        <v>1</v>
      </c>
      <c r="AZ121" s="12">
        <v>1</v>
      </c>
      <c r="BA121" s="12">
        <v>1</v>
      </c>
      <c r="BB121" s="16">
        <v>1</v>
      </c>
      <c r="BC121" s="11">
        <v>1</v>
      </c>
      <c r="BD121" s="12">
        <v>1</v>
      </c>
      <c r="BE121" s="12">
        <v>1</v>
      </c>
      <c r="BF121" s="12">
        <v>1</v>
      </c>
      <c r="BG121" s="16">
        <v>1</v>
      </c>
      <c r="BH121" s="11">
        <v>1</v>
      </c>
      <c r="BI121" s="12">
        <v>1</v>
      </c>
      <c r="BJ121" s="12">
        <v>1</v>
      </c>
      <c r="BK121" s="12">
        <v>1</v>
      </c>
      <c r="BL121" s="16">
        <v>1</v>
      </c>
      <c r="BM121" s="11">
        <v>1</v>
      </c>
      <c r="BN121" s="12">
        <v>1</v>
      </c>
      <c r="BO121" s="12">
        <v>1</v>
      </c>
      <c r="BP121" s="12">
        <v>1</v>
      </c>
      <c r="BQ121" s="16">
        <v>1</v>
      </c>
      <c r="BR121" s="11">
        <v>1</v>
      </c>
      <c r="BS121" s="12">
        <v>1</v>
      </c>
      <c r="BT121" s="12">
        <v>1</v>
      </c>
      <c r="BU121" s="12">
        <v>1</v>
      </c>
      <c r="BV121" s="16">
        <v>1</v>
      </c>
    </row>
    <row r="122" spans="1:74" x14ac:dyDescent="0.25">
      <c r="A122" s="30" t="s">
        <v>159</v>
      </c>
      <c r="B122" s="27" t="s">
        <v>107</v>
      </c>
      <c r="C122" s="1" t="s">
        <v>146</v>
      </c>
      <c r="D122" s="2" t="s">
        <v>0</v>
      </c>
      <c r="E122" s="3" t="s">
        <v>1</v>
      </c>
      <c r="F122" s="3">
        <f t="shared" si="43"/>
        <v>0.75</v>
      </c>
      <c r="G122" s="3">
        <f t="shared" si="43"/>
        <v>1.06</v>
      </c>
      <c r="H122" s="3">
        <f t="shared" si="44"/>
        <v>1</v>
      </c>
      <c r="I122" s="16">
        <f t="shared" si="39"/>
        <v>0.75</v>
      </c>
      <c r="J122" s="11">
        <f t="shared" ref="J122:W122" si="57">($X122-$I122)/(2030-2015)+I122</f>
        <v>0.77066666666666672</v>
      </c>
      <c r="K122" s="12">
        <f t="shared" si="57"/>
        <v>0.79133333333333344</v>
      </c>
      <c r="L122" s="12">
        <f t="shared" si="57"/>
        <v>0.81200000000000017</v>
      </c>
      <c r="M122" s="12">
        <f t="shared" si="57"/>
        <v>0.83266666666666689</v>
      </c>
      <c r="N122" s="16">
        <f t="shared" si="57"/>
        <v>0.85333333333333361</v>
      </c>
      <c r="O122" s="11">
        <f t="shared" si="57"/>
        <v>0.87400000000000033</v>
      </c>
      <c r="P122" s="12">
        <f t="shared" si="57"/>
        <v>0.89466666666666705</v>
      </c>
      <c r="Q122" s="12">
        <f t="shared" si="57"/>
        <v>0.91533333333333378</v>
      </c>
      <c r="R122" s="12">
        <f t="shared" si="57"/>
        <v>0.9360000000000005</v>
      </c>
      <c r="S122" s="16">
        <f t="shared" si="57"/>
        <v>0.95666666666666722</v>
      </c>
      <c r="T122" s="11">
        <f t="shared" si="57"/>
        <v>0.97733333333333394</v>
      </c>
      <c r="U122" s="12">
        <f t="shared" si="57"/>
        <v>0.99800000000000066</v>
      </c>
      <c r="V122" s="12">
        <f t="shared" si="57"/>
        <v>1.0186666666666673</v>
      </c>
      <c r="W122" s="12">
        <f t="shared" si="57"/>
        <v>1.0393333333333339</v>
      </c>
      <c r="X122" s="16">
        <f t="shared" si="41"/>
        <v>1.06</v>
      </c>
      <c r="Y122" s="12">
        <f t="shared" ref="Y122:AQ122" si="58">($AR122-$X122)/(2050-2030)+X122</f>
        <v>1.0569999999999999</v>
      </c>
      <c r="Z122" s="12">
        <f t="shared" si="58"/>
        <v>1.0539999999999998</v>
      </c>
      <c r="AA122" s="12">
        <f t="shared" si="58"/>
        <v>1.0509999999999997</v>
      </c>
      <c r="AB122" s="12">
        <f t="shared" si="58"/>
        <v>1.0479999999999996</v>
      </c>
      <c r="AC122" s="16">
        <f t="shared" si="58"/>
        <v>1.0449999999999995</v>
      </c>
      <c r="AD122" s="11">
        <f t="shared" si="58"/>
        <v>1.0419999999999994</v>
      </c>
      <c r="AE122" s="12">
        <f t="shared" si="58"/>
        <v>1.0389999999999993</v>
      </c>
      <c r="AF122" s="12">
        <f t="shared" si="58"/>
        <v>1.0359999999999991</v>
      </c>
      <c r="AG122" s="12">
        <f t="shared" si="58"/>
        <v>1.032999999999999</v>
      </c>
      <c r="AH122" s="16">
        <f t="shared" si="58"/>
        <v>1.0299999999999989</v>
      </c>
      <c r="AI122" s="11">
        <f t="shared" si="58"/>
        <v>1.0269999999999988</v>
      </c>
      <c r="AJ122" s="12">
        <f t="shared" si="58"/>
        <v>1.0239999999999987</v>
      </c>
      <c r="AK122" s="12">
        <f t="shared" si="58"/>
        <v>1.0209999999999986</v>
      </c>
      <c r="AL122" s="12">
        <f t="shared" si="58"/>
        <v>1.0179999999999985</v>
      </c>
      <c r="AM122" s="16">
        <f t="shared" si="58"/>
        <v>1.0149999999999983</v>
      </c>
      <c r="AN122" s="11">
        <f t="shared" si="58"/>
        <v>1.0119999999999982</v>
      </c>
      <c r="AO122" s="12">
        <f t="shared" si="58"/>
        <v>1.0089999999999981</v>
      </c>
      <c r="AP122" s="12">
        <f t="shared" si="58"/>
        <v>1.005999999999998</v>
      </c>
      <c r="AQ122" s="12">
        <f t="shared" si="58"/>
        <v>1.0029999999999979</v>
      </c>
      <c r="AR122" s="16">
        <v>1</v>
      </c>
      <c r="AS122" s="11">
        <v>1</v>
      </c>
      <c r="AT122" s="12">
        <v>1</v>
      </c>
      <c r="AU122" s="12">
        <v>1</v>
      </c>
      <c r="AV122" s="12">
        <v>1</v>
      </c>
      <c r="AW122" s="16">
        <v>1</v>
      </c>
      <c r="AX122" s="11">
        <v>1</v>
      </c>
      <c r="AY122" s="12">
        <v>1</v>
      </c>
      <c r="AZ122" s="12">
        <v>1</v>
      </c>
      <c r="BA122" s="12">
        <v>1</v>
      </c>
      <c r="BB122" s="16">
        <v>1</v>
      </c>
      <c r="BC122" s="11">
        <v>1</v>
      </c>
      <c r="BD122" s="12">
        <v>1</v>
      </c>
      <c r="BE122" s="12">
        <v>1</v>
      </c>
      <c r="BF122" s="12">
        <v>1</v>
      </c>
      <c r="BG122" s="16">
        <v>1</v>
      </c>
      <c r="BH122" s="11">
        <v>1</v>
      </c>
      <c r="BI122" s="12">
        <v>1</v>
      </c>
      <c r="BJ122" s="12">
        <v>1</v>
      </c>
      <c r="BK122" s="12">
        <v>1</v>
      </c>
      <c r="BL122" s="16">
        <v>1</v>
      </c>
      <c r="BM122" s="11">
        <v>1</v>
      </c>
      <c r="BN122" s="12">
        <v>1</v>
      </c>
      <c r="BO122" s="12">
        <v>1</v>
      </c>
      <c r="BP122" s="12">
        <v>1</v>
      </c>
      <c r="BQ122" s="16">
        <v>1</v>
      </c>
      <c r="BR122" s="11">
        <v>1</v>
      </c>
      <c r="BS122" s="12">
        <v>1</v>
      </c>
      <c r="BT122" s="12">
        <v>1</v>
      </c>
      <c r="BU122" s="12">
        <v>1</v>
      </c>
      <c r="BV122" s="16">
        <v>1</v>
      </c>
    </row>
    <row r="123" spans="1:74" x14ac:dyDescent="0.25">
      <c r="A123" s="30" t="s">
        <v>159</v>
      </c>
      <c r="B123" s="27" t="s">
        <v>107</v>
      </c>
      <c r="C123" s="1" t="s">
        <v>146</v>
      </c>
      <c r="D123" s="2" t="s">
        <v>0</v>
      </c>
      <c r="E123" s="3" t="s">
        <v>2</v>
      </c>
      <c r="F123" s="3">
        <f t="shared" si="43"/>
        <v>0.75</v>
      </c>
      <c r="G123" s="3">
        <f t="shared" si="43"/>
        <v>1.06</v>
      </c>
      <c r="H123" s="3">
        <f t="shared" si="44"/>
        <v>1</v>
      </c>
      <c r="I123" s="16">
        <f t="shared" si="39"/>
        <v>0.75</v>
      </c>
      <c r="J123" s="11">
        <f t="shared" ref="J123:W123" si="59">($X123-$I123)/(2030-2015)+I123</f>
        <v>0.77066666666666672</v>
      </c>
      <c r="K123" s="12">
        <f t="shared" si="59"/>
        <v>0.79133333333333344</v>
      </c>
      <c r="L123" s="12">
        <f t="shared" si="59"/>
        <v>0.81200000000000017</v>
      </c>
      <c r="M123" s="12">
        <f t="shared" si="59"/>
        <v>0.83266666666666689</v>
      </c>
      <c r="N123" s="16">
        <f t="shared" si="59"/>
        <v>0.85333333333333361</v>
      </c>
      <c r="O123" s="11">
        <f t="shared" si="59"/>
        <v>0.87400000000000033</v>
      </c>
      <c r="P123" s="12">
        <f t="shared" si="59"/>
        <v>0.89466666666666705</v>
      </c>
      <c r="Q123" s="12">
        <f t="shared" si="59"/>
        <v>0.91533333333333378</v>
      </c>
      <c r="R123" s="12">
        <f t="shared" si="59"/>
        <v>0.9360000000000005</v>
      </c>
      <c r="S123" s="16">
        <f t="shared" si="59"/>
        <v>0.95666666666666722</v>
      </c>
      <c r="T123" s="11">
        <f t="shared" si="59"/>
        <v>0.97733333333333394</v>
      </c>
      <c r="U123" s="12">
        <f t="shared" si="59"/>
        <v>0.99800000000000066</v>
      </c>
      <c r="V123" s="12">
        <f t="shared" si="59"/>
        <v>1.0186666666666673</v>
      </c>
      <c r="W123" s="12">
        <f t="shared" si="59"/>
        <v>1.0393333333333339</v>
      </c>
      <c r="X123" s="16">
        <f t="shared" si="41"/>
        <v>1.06</v>
      </c>
      <c r="Y123" s="12">
        <f t="shared" ref="Y123:AQ123" si="60">($AR123-$X123)/(2050-2030)+X123</f>
        <v>1.0569999999999999</v>
      </c>
      <c r="Z123" s="12">
        <f t="shared" si="60"/>
        <v>1.0539999999999998</v>
      </c>
      <c r="AA123" s="12">
        <f t="shared" si="60"/>
        <v>1.0509999999999997</v>
      </c>
      <c r="AB123" s="12">
        <f t="shared" si="60"/>
        <v>1.0479999999999996</v>
      </c>
      <c r="AC123" s="16">
        <f t="shared" si="60"/>
        <v>1.0449999999999995</v>
      </c>
      <c r="AD123" s="11">
        <f t="shared" si="60"/>
        <v>1.0419999999999994</v>
      </c>
      <c r="AE123" s="12">
        <f t="shared" si="60"/>
        <v>1.0389999999999993</v>
      </c>
      <c r="AF123" s="12">
        <f t="shared" si="60"/>
        <v>1.0359999999999991</v>
      </c>
      <c r="AG123" s="12">
        <f t="shared" si="60"/>
        <v>1.032999999999999</v>
      </c>
      <c r="AH123" s="16">
        <f t="shared" si="60"/>
        <v>1.0299999999999989</v>
      </c>
      <c r="AI123" s="11">
        <f t="shared" si="60"/>
        <v>1.0269999999999988</v>
      </c>
      <c r="AJ123" s="12">
        <f t="shared" si="60"/>
        <v>1.0239999999999987</v>
      </c>
      <c r="AK123" s="12">
        <f t="shared" si="60"/>
        <v>1.0209999999999986</v>
      </c>
      <c r="AL123" s="12">
        <f t="shared" si="60"/>
        <v>1.0179999999999985</v>
      </c>
      <c r="AM123" s="16">
        <f t="shared" si="60"/>
        <v>1.0149999999999983</v>
      </c>
      <c r="AN123" s="11">
        <f t="shared" si="60"/>
        <v>1.0119999999999982</v>
      </c>
      <c r="AO123" s="12">
        <f t="shared" si="60"/>
        <v>1.0089999999999981</v>
      </c>
      <c r="AP123" s="12">
        <f t="shared" si="60"/>
        <v>1.005999999999998</v>
      </c>
      <c r="AQ123" s="12">
        <f t="shared" si="60"/>
        <v>1.0029999999999979</v>
      </c>
      <c r="AR123" s="16">
        <v>1</v>
      </c>
      <c r="AS123" s="11">
        <v>1</v>
      </c>
      <c r="AT123" s="12">
        <v>1</v>
      </c>
      <c r="AU123" s="12">
        <v>1</v>
      </c>
      <c r="AV123" s="12">
        <v>1</v>
      </c>
      <c r="AW123" s="16">
        <v>1</v>
      </c>
      <c r="AX123" s="11">
        <v>1</v>
      </c>
      <c r="AY123" s="12">
        <v>1</v>
      </c>
      <c r="AZ123" s="12">
        <v>1</v>
      </c>
      <c r="BA123" s="12">
        <v>1</v>
      </c>
      <c r="BB123" s="16">
        <v>1</v>
      </c>
      <c r="BC123" s="11">
        <v>1</v>
      </c>
      <c r="BD123" s="12">
        <v>1</v>
      </c>
      <c r="BE123" s="12">
        <v>1</v>
      </c>
      <c r="BF123" s="12">
        <v>1</v>
      </c>
      <c r="BG123" s="16">
        <v>1</v>
      </c>
      <c r="BH123" s="11">
        <v>1</v>
      </c>
      <c r="BI123" s="12">
        <v>1</v>
      </c>
      <c r="BJ123" s="12">
        <v>1</v>
      </c>
      <c r="BK123" s="12">
        <v>1</v>
      </c>
      <c r="BL123" s="16">
        <v>1</v>
      </c>
      <c r="BM123" s="11">
        <v>1</v>
      </c>
      <c r="BN123" s="12">
        <v>1</v>
      </c>
      <c r="BO123" s="12">
        <v>1</v>
      </c>
      <c r="BP123" s="12">
        <v>1</v>
      </c>
      <c r="BQ123" s="16">
        <v>1</v>
      </c>
      <c r="BR123" s="11">
        <v>1</v>
      </c>
      <c r="BS123" s="12">
        <v>1</v>
      </c>
      <c r="BT123" s="12">
        <v>1</v>
      </c>
      <c r="BU123" s="12">
        <v>1</v>
      </c>
      <c r="BV123" s="16">
        <v>1</v>
      </c>
    </row>
    <row r="124" spans="1:74" x14ac:dyDescent="0.25">
      <c r="A124" s="30" t="s">
        <v>159</v>
      </c>
      <c r="B124" s="27" t="s">
        <v>107</v>
      </c>
      <c r="C124" s="1" t="s">
        <v>146</v>
      </c>
      <c r="D124" s="2" t="s">
        <v>0</v>
      </c>
      <c r="E124" s="3" t="s">
        <v>3</v>
      </c>
      <c r="F124" s="3">
        <f t="shared" si="43"/>
        <v>0.75</v>
      </c>
      <c r="G124" s="3">
        <f t="shared" si="43"/>
        <v>1.06</v>
      </c>
      <c r="H124" s="3">
        <f t="shared" si="44"/>
        <v>1</v>
      </c>
      <c r="I124" s="16">
        <f t="shared" si="39"/>
        <v>0.75</v>
      </c>
      <c r="J124" s="11">
        <f t="shared" ref="J124:W124" si="61">($X124-$I124)/(2030-2015)+I124</f>
        <v>0.77066666666666672</v>
      </c>
      <c r="K124" s="12">
        <f t="shared" si="61"/>
        <v>0.79133333333333344</v>
      </c>
      <c r="L124" s="12">
        <f t="shared" si="61"/>
        <v>0.81200000000000017</v>
      </c>
      <c r="M124" s="12">
        <f t="shared" si="61"/>
        <v>0.83266666666666689</v>
      </c>
      <c r="N124" s="16">
        <f t="shared" si="61"/>
        <v>0.85333333333333361</v>
      </c>
      <c r="O124" s="11">
        <f t="shared" si="61"/>
        <v>0.87400000000000033</v>
      </c>
      <c r="P124" s="12">
        <f t="shared" si="61"/>
        <v>0.89466666666666705</v>
      </c>
      <c r="Q124" s="12">
        <f t="shared" si="61"/>
        <v>0.91533333333333378</v>
      </c>
      <c r="R124" s="12">
        <f t="shared" si="61"/>
        <v>0.9360000000000005</v>
      </c>
      <c r="S124" s="16">
        <f t="shared" si="61"/>
        <v>0.95666666666666722</v>
      </c>
      <c r="T124" s="11">
        <f t="shared" si="61"/>
        <v>0.97733333333333394</v>
      </c>
      <c r="U124" s="12">
        <f t="shared" si="61"/>
        <v>0.99800000000000066</v>
      </c>
      <c r="V124" s="12">
        <f t="shared" si="61"/>
        <v>1.0186666666666673</v>
      </c>
      <c r="W124" s="12">
        <f t="shared" si="61"/>
        <v>1.0393333333333339</v>
      </c>
      <c r="X124" s="16">
        <f t="shared" si="41"/>
        <v>1.06</v>
      </c>
      <c r="Y124" s="12">
        <f t="shared" ref="Y124:AQ124" si="62">($AR124-$X124)/(2050-2030)+X124</f>
        <v>1.0569999999999999</v>
      </c>
      <c r="Z124" s="12">
        <f t="shared" si="62"/>
        <v>1.0539999999999998</v>
      </c>
      <c r="AA124" s="12">
        <f t="shared" si="62"/>
        <v>1.0509999999999997</v>
      </c>
      <c r="AB124" s="12">
        <f t="shared" si="62"/>
        <v>1.0479999999999996</v>
      </c>
      <c r="AC124" s="16">
        <f t="shared" si="62"/>
        <v>1.0449999999999995</v>
      </c>
      <c r="AD124" s="11">
        <f t="shared" si="62"/>
        <v>1.0419999999999994</v>
      </c>
      <c r="AE124" s="12">
        <f t="shared" si="62"/>
        <v>1.0389999999999993</v>
      </c>
      <c r="AF124" s="12">
        <f t="shared" si="62"/>
        <v>1.0359999999999991</v>
      </c>
      <c r="AG124" s="12">
        <f t="shared" si="62"/>
        <v>1.032999999999999</v>
      </c>
      <c r="AH124" s="16">
        <f t="shared" si="62"/>
        <v>1.0299999999999989</v>
      </c>
      <c r="AI124" s="11">
        <f t="shared" si="62"/>
        <v>1.0269999999999988</v>
      </c>
      <c r="AJ124" s="12">
        <f t="shared" si="62"/>
        <v>1.0239999999999987</v>
      </c>
      <c r="AK124" s="12">
        <f t="shared" si="62"/>
        <v>1.0209999999999986</v>
      </c>
      <c r="AL124" s="12">
        <f t="shared" si="62"/>
        <v>1.0179999999999985</v>
      </c>
      <c r="AM124" s="16">
        <f t="shared" si="62"/>
        <v>1.0149999999999983</v>
      </c>
      <c r="AN124" s="11">
        <f t="shared" si="62"/>
        <v>1.0119999999999982</v>
      </c>
      <c r="AO124" s="12">
        <f t="shared" si="62"/>
        <v>1.0089999999999981</v>
      </c>
      <c r="AP124" s="12">
        <f t="shared" si="62"/>
        <v>1.005999999999998</v>
      </c>
      <c r="AQ124" s="12">
        <f t="shared" si="62"/>
        <v>1.0029999999999979</v>
      </c>
      <c r="AR124" s="16">
        <v>1</v>
      </c>
      <c r="AS124" s="11">
        <v>1</v>
      </c>
      <c r="AT124" s="12">
        <v>1</v>
      </c>
      <c r="AU124" s="12">
        <v>1</v>
      </c>
      <c r="AV124" s="12">
        <v>1</v>
      </c>
      <c r="AW124" s="16">
        <v>1</v>
      </c>
      <c r="AX124" s="11">
        <v>1</v>
      </c>
      <c r="AY124" s="12">
        <v>1</v>
      </c>
      <c r="AZ124" s="12">
        <v>1</v>
      </c>
      <c r="BA124" s="12">
        <v>1</v>
      </c>
      <c r="BB124" s="16">
        <v>1</v>
      </c>
      <c r="BC124" s="11">
        <v>1</v>
      </c>
      <c r="BD124" s="12">
        <v>1</v>
      </c>
      <c r="BE124" s="12">
        <v>1</v>
      </c>
      <c r="BF124" s="12">
        <v>1</v>
      </c>
      <c r="BG124" s="16">
        <v>1</v>
      </c>
      <c r="BH124" s="11">
        <v>1</v>
      </c>
      <c r="BI124" s="12">
        <v>1</v>
      </c>
      <c r="BJ124" s="12">
        <v>1</v>
      </c>
      <c r="BK124" s="12">
        <v>1</v>
      </c>
      <c r="BL124" s="16">
        <v>1</v>
      </c>
      <c r="BM124" s="11">
        <v>1</v>
      </c>
      <c r="BN124" s="12">
        <v>1</v>
      </c>
      <c r="BO124" s="12">
        <v>1</v>
      </c>
      <c r="BP124" s="12">
        <v>1</v>
      </c>
      <c r="BQ124" s="16">
        <v>1</v>
      </c>
      <c r="BR124" s="11">
        <v>1</v>
      </c>
      <c r="BS124" s="12">
        <v>1</v>
      </c>
      <c r="BT124" s="12">
        <v>1</v>
      </c>
      <c r="BU124" s="12">
        <v>1</v>
      </c>
      <c r="BV124" s="16">
        <v>1</v>
      </c>
    </row>
    <row r="125" spans="1:74" x14ac:dyDescent="0.25">
      <c r="A125" s="30" t="s">
        <v>159</v>
      </c>
      <c r="B125" s="27" t="s">
        <v>107</v>
      </c>
      <c r="C125" s="1" t="s">
        <v>146</v>
      </c>
      <c r="D125" s="2" t="s">
        <v>0</v>
      </c>
      <c r="E125" s="3" t="s">
        <v>4</v>
      </c>
      <c r="F125" s="3">
        <f t="shared" si="43"/>
        <v>0.75</v>
      </c>
      <c r="G125" s="3">
        <f t="shared" si="43"/>
        <v>1.06</v>
      </c>
      <c r="H125" s="3">
        <f t="shared" si="44"/>
        <v>1</v>
      </c>
      <c r="I125" s="16">
        <f t="shared" si="39"/>
        <v>0.75</v>
      </c>
      <c r="J125" s="11">
        <f t="shared" ref="J125:W125" si="63">($X125-$I125)/(2030-2015)+I125</f>
        <v>0.77066666666666672</v>
      </c>
      <c r="K125" s="12">
        <f t="shared" si="63"/>
        <v>0.79133333333333344</v>
      </c>
      <c r="L125" s="12">
        <f t="shared" si="63"/>
        <v>0.81200000000000017</v>
      </c>
      <c r="M125" s="12">
        <f t="shared" si="63"/>
        <v>0.83266666666666689</v>
      </c>
      <c r="N125" s="16">
        <f t="shared" si="63"/>
        <v>0.85333333333333361</v>
      </c>
      <c r="O125" s="11">
        <f t="shared" si="63"/>
        <v>0.87400000000000033</v>
      </c>
      <c r="P125" s="12">
        <f t="shared" si="63"/>
        <v>0.89466666666666705</v>
      </c>
      <c r="Q125" s="12">
        <f t="shared" si="63"/>
        <v>0.91533333333333378</v>
      </c>
      <c r="R125" s="12">
        <f t="shared" si="63"/>
        <v>0.9360000000000005</v>
      </c>
      <c r="S125" s="16">
        <f t="shared" si="63"/>
        <v>0.95666666666666722</v>
      </c>
      <c r="T125" s="11">
        <f t="shared" si="63"/>
        <v>0.97733333333333394</v>
      </c>
      <c r="U125" s="12">
        <f t="shared" si="63"/>
        <v>0.99800000000000066</v>
      </c>
      <c r="V125" s="12">
        <f t="shared" si="63"/>
        <v>1.0186666666666673</v>
      </c>
      <c r="W125" s="12">
        <f t="shared" si="63"/>
        <v>1.0393333333333339</v>
      </c>
      <c r="X125" s="16">
        <f t="shared" si="41"/>
        <v>1.06</v>
      </c>
      <c r="Y125" s="12">
        <f t="shared" ref="Y125:AQ125" si="64">($AR125-$X125)/(2050-2030)+X125</f>
        <v>1.0569999999999999</v>
      </c>
      <c r="Z125" s="12">
        <f t="shared" si="64"/>
        <v>1.0539999999999998</v>
      </c>
      <c r="AA125" s="12">
        <f t="shared" si="64"/>
        <v>1.0509999999999997</v>
      </c>
      <c r="AB125" s="12">
        <f t="shared" si="64"/>
        <v>1.0479999999999996</v>
      </c>
      <c r="AC125" s="16">
        <f t="shared" si="64"/>
        <v>1.0449999999999995</v>
      </c>
      <c r="AD125" s="11">
        <f t="shared" si="64"/>
        <v>1.0419999999999994</v>
      </c>
      <c r="AE125" s="12">
        <f t="shared" si="64"/>
        <v>1.0389999999999993</v>
      </c>
      <c r="AF125" s="12">
        <f t="shared" si="64"/>
        <v>1.0359999999999991</v>
      </c>
      <c r="AG125" s="12">
        <f t="shared" si="64"/>
        <v>1.032999999999999</v>
      </c>
      <c r="AH125" s="16">
        <f t="shared" si="64"/>
        <v>1.0299999999999989</v>
      </c>
      <c r="AI125" s="11">
        <f t="shared" si="64"/>
        <v>1.0269999999999988</v>
      </c>
      <c r="AJ125" s="12">
        <f t="shared" si="64"/>
        <v>1.0239999999999987</v>
      </c>
      <c r="AK125" s="12">
        <f t="shared" si="64"/>
        <v>1.0209999999999986</v>
      </c>
      <c r="AL125" s="12">
        <f t="shared" si="64"/>
        <v>1.0179999999999985</v>
      </c>
      <c r="AM125" s="16">
        <f t="shared" si="64"/>
        <v>1.0149999999999983</v>
      </c>
      <c r="AN125" s="11">
        <f t="shared" si="64"/>
        <v>1.0119999999999982</v>
      </c>
      <c r="AO125" s="12">
        <f t="shared" si="64"/>
        <v>1.0089999999999981</v>
      </c>
      <c r="AP125" s="12">
        <f t="shared" si="64"/>
        <v>1.005999999999998</v>
      </c>
      <c r="AQ125" s="12">
        <f t="shared" si="64"/>
        <v>1.0029999999999979</v>
      </c>
      <c r="AR125" s="16">
        <v>1</v>
      </c>
      <c r="AS125" s="11">
        <v>1</v>
      </c>
      <c r="AT125" s="12">
        <v>1</v>
      </c>
      <c r="AU125" s="12">
        <v>1</v>
      </c>
      <c r="AV125" s="12">
        <v>1</v>
      </c>
      <c r="AW125" s="16">
        <v>1</v>
      </c>
      <c r="AX125" s="11">
        <v>1</v>
      </c>
      <c r="AY125" s="12">
        <v>1</v>
      </c>
      <c r="AZ125" s="12">
        <v>1</v>
      </c>
      <c r="BA125" s="12">
        <v>1</v>
      </c>
      <c r="BB125" s="16">
        <v>1</v>
      </c>
      <c r="BC125" s="11">
        <v>1</v>
      </c>
      <c r="BD125" s="12">
        <v>1</v>
      </c>
      <c r="BE125" s="12">
        <v>1</v>
      </c>
      <c r="BF125" s="12">
        <v>1</v>
      </c>
      <c r="BG125" s="16">
        <v>1</v>
      </c>
      <c r="BH125" s="11">
        <v>1</v>
      </c>
      <c r="BI125" s="12">
        <v>1</v>
      </c>
      <c r="BJ125" s="12">
        <v>1</v>
      </c>
      <c r="BK125" s="12">
        <v>1</v>
      </c>
      <c r="BL125" s="16">
        <v>1</v>
      </c>
      <c r="BM125" s="11">
        <v>1</v>
      </c>
      <c r="BN125" s="12">
        <v>1</v>
      </c>
      <c r="BO125" s="12">
        <v>1</v>
      </c>
      <c r="BP125" s="12">
        <v>1</v>
      </c>
      <c r="BQ125" s="16">
        <v>1</v>
      </c>
      <c r="BR125" s="11">
        <v>1</v>
      </c>
      <c r="BS125" s="12">
        <v>1</v>
      </c>
      <c r="BT125" s="12">
        <v>1</v>
      </c>
      <c r="BU125" s="12">
        <v>1</v>
      </c>
      <c r="BV125" s="16">
        <v>1</v>
      </c>
    </row>
    <row r="126" spans="1:74" x14ac:dyDescent="0.25">
      <c r="A126" s="30" t="s">
        <v>159</v>
      </c>
      <c r="B126" s="27" t="s">
        <v>107</v>
      </c>
      <c r="C126" s="1" t="s">
        <v>146</v>
      </c>
      <c r="D126" s="2" t="s">
        <v>5</v>
      </c>
      <c r="E126" s="3" t="s">
        <v>1</v>
      </c>
      <c r="F126" s="3">
        <f t="shared" si="43"/>
        <v>0.75</v>
      </c>
      <c r="G126" s="3">
        <f t="shared" si="43"/>
        <v>1.06</v>
      </c>
      <c r="H126" s="3">
        <f t="shared" si="44"/>
        <v>1</v>
      </c>
      <c r="I126" s="16">
        <f t="shared" si="39"/>
        <v>0.75</v>
      </c>
      <c r="J126" s="11">
        <f t="shared" ref="J126:W126" si="65">($X126-$I126)/(2030-2015)+I126</f>
        <v>0.77066666666666672</v>
      </c>
      <c r="K126" s="12">
        <f t="shared" si="65"/>
        <v>0.79133333333333344</v>
      </c>
      <c r="L126" s="12">
        <f t="shared" si="65"/>
        <v>0.81200000000000017</v>
      </c>
      <c r="M126" s="12">
        <f t="shared" si="65"/>
        <v>0.83266666666666689</v>
      </c>
      <c r="N126" s="16">
        <f t="shared" si="65"/>
        <v>0.85333333333333361</v>
      </c>
      <c r="O126" s="11">
        <f t="shared" si="65"/>
        <v>0.87400000000000033</v>
      </c>
      <c r="P126" s="12">
        <f t="shared" si="65"/>
        <v>0.89466666666666705</v>
      </c>
      <c r="Q126" s="12">
        <f t="shared" si="65"/>
        <v>0.91533333333333378</v>
      </c>
      <c r="R126" s="12">
        <f t="shared" si="65"/>
        <v>0.9360000000000005</v>
      </c>
      <c r="S126" s="16">
        <f t="shared" si="65"/>
        <v>0.95666666666666722</v>
      </c>
      <c r="T126" s="11">
        <f t="shared" si="65"/>
        <v>0.97733333333333394</v>
      </c>
      <c r="U126" s="12">
        <f t="shared" si="65"/>
        <v>0.99800000000000066</v>
      </c>
      <c r="V126" s="12">
        <f t="shared" si="65"/>
        <v>1.0186666666666673</v>
      </c>
      <c r="W126" s="12">
        <f t="shared" si="65"/>
        <v>1.0393333333333339</v>
      </c>
      <c r="X126" s="16">
        <f t="shared" si="41"/>
        <v>1.06</v>
      </c>
      <c r="Y126" s="12">
        <f t="shared" ref="Y126:AQ126" si="66">($AR126-$X126)/(2050-2030)+X126</f>
        <v>1.0569999999999999</v>
      </c>
      <c r="Z126" s="12">
        <f t="shared" si="66"/>
        <v>1.0539999999999998</v>
      </c>
      <c r="AA126" s="12">
        <f t="shared" si="66"/>
        <v>1.0509999999999997</v>
      </c>
      <c r="AB126" s="12">
        <f t="shared" si="66"/>
        <v>1.0479999999999996</v>
      </c>
      <c r="AC126" s="16">
        <f t="shared" si="66"/>
        <v>1.0449999999999995</v>
      </c>
      <c r="AD126" s="11">
        <f t="shared" si="66"/>
        <v>1.0419999999999994</v>
      </c>
      <c r="AE126" s="12">
        <f t="shared" si="66"/>
        <v>1.0389999999999993</v>
      </c>
      <c r="AF126" s="12">
        <f t="shared" si="66"/>
        <v>1.0359999999999991</v>
      </c>
      <c r="AG126" s="12">
        <f t="shared" si="66"/>
        <v>1.032999999999999</v>
      </c>
      <c r="AH126" s="16">
        <f t="shared" si="66"/>
        <v>1.0299999999999989</v>
      </c>
      <c r="AI126" s="11">
        <f t="shared" si="66"/>
        <v>1.0269999999999988</v>
      </c>
      <c r="AJ126" s="12">
        <f t="shared" si="66"/>
        <v>1.0239999999999987</v>
      </c>
      <c r="AK126" s="12">
        <f t="shared" si="66"/>
        <v>1.0209999999999986</v>
      </c>
      <c r="AL126" s="12">
        <f t="shared" si="66"/>
        <v>1.0179999999999985</v>
      </c>
      <c r="AM126" s="16">
        <f t="shared" si="66"/>
        <v>1.0149999999999983</v>
      </c>
      <c r="AN126" s="11">
        <f t="shared" si="66"/>
        <v>1.0119999999999982</v>
      </c>
      <c r="AO126" s="12">
        <f t="shared" si="66"/>
        <v>1.0089999999999981</v>
      </c>
      <c r="AP126" s="12">
        <f t="shared" si="66"/>
        <v>1.005999999999998</v>
      </c>
      <c r="AQ126" s="12">
        <f t="shared" si="66"/>
        <v>1.0029999999999979</v>
      </c>
      <c r="AR126" s="16">
        <v>1</v>
      </c>
      <c r="AS126" s="11">
        <v>1</v>
      </c>
      <c r="AT126" s="12">
        <v>1</v>
      </c>
      <c r="AU126" s="12">
        <v>1</v>
      </c>
      <c r="AV126" s="12">
        <v>1</v>
      </c>
      <c r="AW126" s="16">
        <v>1</v>
      </c>
      <c r="AX126" s="11">
        <v>1</v>
      </c>
      <c r="AY126" s="12">
        <v>1</v>
      </c>
      <c r="AZ126" s="12">
        <v>1</v>
      </c>
      <c r="BA126" s="12">
        <v>1</v>
      </c>
      <c r="BB126" s="16">
        <v>1</v>
      </c>
      <c r="BC126" s="11">
        <v>1</v>
      </c>
      <c r="BD126" s="12">
        <v>1</v>
      </c>
      <c r="BE126" s="12">
        <v>1</v>
      </c>
      <c r="BF126" s="12">
        <v>1</v>
      </c>
      <c r="BG126" s="16">
        <v>1</v>
      </c>
      <c r="BH126" s="11">
        <v>1</v>
      </c>
      <c r="BI126" s="12">
        <v>1</v>
      </c>
      <c r="BJ126" s="12">
        <v>1</v>
      </c>
      <c r="BK126" s="12">
        <v>1</v>
      </c>
      <c r="BL126" s="16">
        <v>1</v>
      </c>
      <c r="BM126" s="11">
        <v>1</v>
      </c>
      <c r="BN126" s="12">
        <v>1</v>
      </c>
      <c r="BO126" s="12">
        <v>1</v>
      </c>
      <c r="BP126" s="12">
        <v>1</v>
      </c>
      <c r="BQ126" s="16">
        <v>1</v>
      </c>
      <c r="BR126" s="11">
        <v>1</v>
      </c>
      <c r="BS126" s="12">
        <v>1</v>
      </c>
      <c r="BT126" s="12">
        <v>1</v>
      </c>
      <c r="BU126" s="12">
        <v>1</v>
      </c>
      <c r="BV126" s="16">
        <v>1</v>
      </c>
    </row>
    <row r="127" spans="1:74" x14ac:dyDescent="0.25">
      <c r="A127" s="30" t="s">
        <v>159</v>
      </c>
      <c r="B127" s="27" t="s">
        <v>107</v>
      </c>
      <c r="C127" s="1" t="s">
        <v>146</v>
      </c>
      <c r="D127" s="2" t="s">
        <v>5</v>
      </c>
      <c r="E127" s="3" t="s">
        <v>2</v>
      </c>
      <c r="F127" s="3">
        <f t="shared" si="43"/>
        <v>0.75</v>
      </c>
      <c r="G127" s="3">
        <f t="shared" si="43"/>
        <v>1.06</v>
      </c>
      <c r="H127" s="3">
        <f t="shared" si="44"/>
        <v>1</v>
      </c>
      <c r="I127" s="16">
        <f t="shared" si="39"/>
        <v>0.75</v>
      </c>
      <c r="J127" s="11">
        <f t="shared" ref="J127:W127" si="67">($X127-$I127)/(2030-2015)+I127</f>
        <v>0.77066666666666672</v>
      </c>
      <c r="K127" s="12">
        <f t="shared" si="67"/>
        <v>0.79133333333333344</v>
      </c>
      <c r="L127" s="12">
        <f t="shared" si="67"/>
        <v>0.81200000000000017</v>
      </c>
      <c r="M127" s="12">
        <f t="shared" si="67"/>
        <v>0.83266666666666689</v>
      </c>
      <c r="N127" s="16">
        <f t="shared" si="67"/>
        <v>0.85333333333333361</v>
      </c>
      <c r="O127" s="11">
        <f t="shared" si="67"/>
        <v>0.87400000000000033</v>
      </c>
      <c r="P127" s="12">
        <f t="shared" si="67"/>
        <v>0.89466666666666705</v>
      </c>
      <c r="Q127" s="12">
        <f t="shared" si="67"/>
        <v>0.91533333333333378</v>
      </c>
      <c r="R127" s="12">
        <f t="shared" si="67"/>
        <v>0.9360000000000005</v>
      </c>
      <c r="S127" s="16">
        <f t="shared" si="67"/>
        <v>0.95666666666666722</v>
      </c>
      <c r="T127" s="11">
        <f t="shared" si="67"/>
        <v>0.97733333333333394</v>
      </c>
      <c r="U127" s="12">
        <f t="shared" si="67"/>
        <v>0.99800000000000066</v>
      </c>
      <c r="V127" s="12">
        <f t="shared" si="67"/>
        <v>1.0186666666666673</v>
      </c>
      <c r="W127" s="12">
        <f t="shared" si="67"/>
        <v>1.0393333333333339</v>
      </c>
      <c r="X127" s="16">
        <f t="shared" si="41"/>
        <v>1.06</v>
      </c>
      <c r="Y127" s="12">
        <f t="shared" ref="Y127:AQ127" si="68">($AR127-$X127)/(2050-2030)+X127</f>
        <v>1.0569999999999999</v>
      </c>
      <c r="Z127" s="12">
        <f t="shared" si="68"/>
        <v>1.0539999999999998</v>
      </c>
      <c r="AA127" s="12">
        <f t="shared" si="68"/>
        <v>1.0509999999999997</v>
      </c>
      <c r="AB127" s="12">
        <f t="shared" si="68"/>
        <v>1.0479999999999996</v>
      </c>
      <c r="AC127" s="16">
        <f t="shared" si="68"/>
        <v>1.0449999999999995</v>
      </c>
      <c r="AD127" s="11">
        <f t="shared" si="68"/>
        <v>1.0419999999999994</v>
      </c>
      <c r="AE127" s="12">
        <f t="shared" si="68"/>
        <v>1.0389999999999993</v>
      </c>
      <c r="AF127" s="12">
        <f t="shared" si="68"/>
        <v>1.0359999999999991</v>
      </c>
      <c r="AG127" s="12">
        <f t="shared" si="68"/>
        <v>1.032999999999999</v>
      </c>
      <c r="AH127" s="16">
        <f t="shared" si="68"/>
        <v>1.0299999999999989</v>
      </c>
      <c r="AI127" s="11">
        <f t="shared" si="68"/>
        <v>1.0269999999999988</v>
      </c>
      <c r="AJ127" s="12">
        <f t="shared" si="68"/>
        <v>1.0239999999999987</v>
      </c>
      <c r="AK127" s="12">
        <f t="shared" si="68"/>
        <v>1.0209999999999986</v>
      </c>
      <c r="AL127" s="12">
        <f t="shared" si="68"/>
        <v>1.0179999999999985</v>
      </c>
      <c r="AM127" s="16">
        <f t="shared" si="68"/>
        <v>1.0149999999999983</v>
      </c>
      <c r="AN127" s="11">
        <f t="shared" si="68"/>
        <v>1.0119999999999982</v>
      </c>
      <c r="AO127" s="12">
        <f t="shared" si="68"/>
        <v>1.0089999999999981</v>
      </c>
      <c r="AP127" s="12">
        <f t="shared" si="68"/>
        <v>1.005999999999998</v>
      </c>
      <c r="AQ127" s="12">
        <f t="shared" si="68"/>
        <v>1.0029999999999979</v>
      </c>
      <c r="AR127" s="16">
        <v>1</v>
      </c>
      <c r="AS127" s="11">
        <v>1</v>
      </c>
      <c r="AT127" s="12">
        <v>1</v>
      </c>
      <c r="AU127" s="12">
        <v>1</v>
      </c>
      <c r="AV127" s="12">
        <v>1</v>
      </c>
      <c r="AW127" s="16">
        <v>1</v>
      </c>
      <c r="AX127" s="11">
        <v>1</v>
      </c>
      <c r="AY127" s="12">
        <v>1</v>
      </c>
      <c r="AZ127" s="12">
        <v>1</v>
      </c>
      <c r="BA127" s="12">
        <v>1</v>
      </c>
      <c r="BB127" s="16">
        <v>1</v>
      </c>
      <c r="BC127" s="11">
        <v>1</v>
      </c>
      <c r="BD127" s="12">
        <v>1</v>
      </c>
      <c r="BE127" s="12">
        <v>1</v>
      </c>
      <c r="BF127" s="12">
        <v>1</v>
      </c>
      <c r="BG127" s="16">
        <v>1</v>
      </c>
      <c r="BH127" s="11">
        <v>1</v>
      </c>
      <c r="BI127" s="12">
        <v>1</v>
      </c>
      <c r="BJ127" s="12">
        <v>1</v>
      </c>
      <c r="BK127" s="12">
        <v>1</v>
      </c>
      <c r="BL127" s="16">
        <v>1</v>
      </c>
      <c r="BM127" s="11">
        <v>1</v>
      </c>
      <c r="BN127" s="12">
        <v>1</v>
      </c>
      <c r="BO127" s="12">
        <v>1</v>
      </c>
      <c r="BP127" s="12">
        <v>1</v>
      </c>
      <c r="BQ127" s="16">
        <v>1</v>
      </c>
      <c r="BR127" s="11">
        <v>1</v>
      </c>
      <c r="BS127" s="12">
        <v>1</v>
      </c>
      <c r="BT127" s="12">
        <v>1</v>
      </c>
      <c r="BU127" s="12">
        <v>1</v>
      </c>
      <c r="BV127" s="16">
        <v>1</v>
      </c>
    </row>
    <row r="128" spans="1:74" x14ac:dyDescent="0.25">
      <c r="A128" s="30" t="s">
        <v>159</v>
      </c>
      <c r="B128" s="27" t="s">
        <v>107</v>
      </c>
      <c r="C128" s="1" t="s">
        <v>146</v>
      </c>
      <c r="D128" s="2" t="s">
        <v>5</v>
      </c>
      <c r="E128" s="3" t="s">
        <v>3</v>
      </c>
      <c r="F128" s="3">
        <f t="shared" si="43"/>
        <v>0.75</v>
      </c>
      <c r="G128" s="3">
        <f t="shared" si="43"/>
        <v>1.06</v>
      </c>
      <c r="H128" s="3">
        <f t="shared" si="44"/>
        <v>1</v>
      </c>
      <c r="I128" s="16">
        <f t="shared" si="39"/>
        <v>0.75</v>
      </c>
      <c r="J128" s="11">
        <f t="shared" ref="J128:W128" si="69">($X128-$I128)/(2030-2015)+I128</f>
        <v>0.77066666666666672</v>
      </c>
      <c r="K128" s="12">
        <f t="shared" si="69"/>
        <v>0.79133333333333344</v>
      </c>
      <c r="L128" s="12">
        <f t="shared" si="69"/>
        <v>0.81200000000000017</v>
      </c>
      <c r="M128" s="12">
        <f t="shared" si="69"/>
        <v>0.83266666666666689</v>
      </c>
      <c r="N128" s="16">
        <f t="shared" si="69"/>
        <v>0.85333333333333361</v>
      </c>
      <c r="O128" s="11">
        <f t="shared" si="69"/>
        <v>0.87400000000000033</v>
      </c>
      <c r="P128" s="12">
        <f t="shared" si="69"/>
        <v>0.89466666666666705</v>
      </c>
      <c r="Q128" s="12">
        <f t="shared" si="69"/>
        <v>0.91533333333333378</v>
      </c>
      <c r="R128" s="12">
        <f t="shared" si="69"/>
        <v>0.9360000000000005</v>
      </c>
      <c r="S128" s="16">
        <f t="shared" si="69"/>
        <v>0.95666666666666722</v>
      </c>
      <c r="T128" s="11">
        <f t="shared" si="69"/>
        <v>0.97733333333333394</v>
      </c>
      <c r="U128" s="12">
        <f t="shared" si="69"/>
        <v>0.99800000000000066</v>
      </c>
      <c r="V128" s="12">
        <f t="shared" si="69"/>
        <v>1.0186666666666673</v>
      </c>
      <c r="W128" s="12">
        <f t="shared" si="69"/>
        <v>1.0393333333333339</v>
      </c>
      <c r="X128" s="16">
        <f t="shared" si="41"/>
        <v>1.06</v>
      </c>
      <c r="Y128" s="12">
        <f t="shared" ref="Y128:AQ128" si="70">($AR128-$X128)/(2050-2030)+X128</f>
        <v>1.0569999999999999</v>
      </c>
      <c r="Z128" s="12">
        <f t="shared" si="70"/>
        <v>1.0539999999999998</v>
      </c>
      <c r="AA128" s="12">
        <f t="shared" si="70"/>
        <v>1.0509999999999997</v>
      </c>
      <c r="AB128" s="12">
        <f t="shared" si="70"/>
        <v>1.0479999999999996</v>
      </c>
      <c r="AC128" s="16">
        <f t="shared" si="70"/>
        <v>1.0449999999999995</v>
      </c>
      <c r="AD128" s="11">
        <f t="shared" si="70"/>
        <v>1.0419999999999994</v>
      </c>
      <c r="AE128" s="12">
        <f t="shared" si="70"/>
        <v>1.0389999999999993</v>
      </c>
      <c r="AF128" s="12">
        <f t="shared" si="70"/>
        <v>1.0359999999999991</v>
      </c>
      <c r="AG128" s="12">
        <f t="shared" si="70"/>
        <v>1.032999999999999</v>
      </c>
      <c r="AH128" s="16">
        <f t="shared" si="70"/>
        <v>1.0299999999999989</v>
      </c>
      <c r="AI128" s="11">
        <f t="shared" si="70"/>
        <v>1.0269999999999988</v>
      </c>
      <c r="AJ128" s="12">
        <f t="shared" si="70"/>
        <v>1.0239999999999987</v>
      </c>
      <c r="AK128" s="12">
        <f t="shared" si="70"/>
        <v>1.0209999999999986</v>
      </c>
      <c r="AL128" s="12">
        <f t="shared" si="70"/>
        <v>1.0179999999999985</v>
      </c>
      <c r="AM128" s="16">
        <f t="shared" si="70"/>
        <v>1.0149999999999983</v>
      </c>
      <c r="AN128" s="11">
        <f t="shared" si="70"/>
        <v>1.0119999999999982</v>
      </c>
      <c r="AO128" s="12">
        <f t="shared" si="70"/>
        <v>1.0089999999999981</v>
      </c>
      <c r="AP128" s="12">
        <f t="shared" si="70"/>
        <v>1.005999999999998</v>
      </c>
      <c r="AQ128" s="12">
        <f t="shared" si="70"/>
        <v>1.0029999999999979</v>
      </c>
      <c r="AR128" s="16">
        <v>1</v>
      </c>
      <c r="AS128" s="11">
        <v>1</v>
      </c>
      <c r="AT128" s="12">
        <v>1</v>
      </c>
      <c r="AU128" s="12">
        <v>1</v>
      </c>
      <c r="AV128" s="12">
        <v>1</v>
      </c>
      <c r="AW128" s="16">
        <v>1</v>
      </c>
      <c r="AX128" s="11">
        <v>1</v>
      </c>
      <c r="AY128" s="12">
        <v>1</v>
      </c>
      <c r="AZ128" s="12">
        <v>1</v>
      </c>
      <c r="BA128" s="12">
        <v>1</v>
      </c>
      <c r="BB128" s="16">
        <v>1</v>
      </c>
      <c r="BC128" s="11">
        <v>1</v>
      </c>
      <c r="BD128" s="12">
        <v>1</v>
      </c>
      <c r="BE128" s="12">
        <v>1</v>
      </c>
      <c r="BF128" s="12">
        <v>1</v>
      </c>
      <c r="BG128" s="16">
        <v>1</v>
      </c>
      <c r="BH128" s="11">
        <v>1</v>
      </c>
      <c r="BI128" s="12">
        <v>1</v>
      </c>
      <c r="BJ128" s="12">
        <v>1</v>
      </c>
      <c r="BK128" s="12">
        <v>1</v>
      </c>
      <c r="BL128" s="16">
        <v>1</v>
      </c>
      <c r="BM128" s="11">
        <v>1</v>
      </c>
      <c r="BN128" s="12">
        <v>1</v>
      </c>
      <c r="BO128" s="12">
        <v>1</v>
      </c>
      <c r="BP128" s="12">
        <v>1</v>
      </c>
      <c r="BQ128" s="16">
        <v>1</v>
      </c>
      <c r="BR128" s="11">
        <v>1</v>
      </c>
      <c r="BS128" s="12">
        <v>1</v>
      </c>
      <c r="BT128" s="12">
        <v>1</v>
      </c>
      <c r="BU128" s="12">
        <v>1</v>
      </c>
      <c r="BV128" s="16">
        <v>1</v>
      </c>
    </row>
    <row r="129" spans="1:74" x14ac:dyDescent="0.25">
      <c r="A129" s="30" t="s">
        <v>159</v>
      </c>
      <c r="B129" s="27" t="s">
        <v>107</v>
      </c>
      <c r="C129" s="1" t="s">
        <v>146</v>
      </c>
      <c r="D129" s="2" t="s">
        <v>5</v>
      </c>
      <c r="E129" s="3" t="s">
        <v>4</v>
      </c>
      <c r="F129" s="3">
        <f t="shared" si="43"/>
        <v>0.75</v>
      </c>
      <c r="G129" s="3">
        <f t="shared" si="43"/>
        <v>1.06</v>
      </c>
      <c r="H129" s="3">
        <f t="shared" si="44"/>
        <v>1</v>
      </c>
      <c r="I129" s="16">
        <f t="shared" si="39"/>
        <v>0.75</v>
      </c>
      <c r="J129" s="11">
        <f t="shared" ref="J129:W129" si="71">($X129-$I129)/(2030-2015)+I129</f>
        <v>0.77066666666666672</v>
      </c>
      <c r="K129" s="12">
        <f t="shared" si="71"/>
        <v>0.79133333333333344</v>
      </c>
      <c r="L129" s="12">
        <f t="shared" si="71"/>
        <v>0.81200000000000017</v>
      </c>
      <c r="M129" s="12">
        <f t="shared" si="71"/>
        <v>0.83266666666666689</v>
      </c>
      <c r="N129" s="16">
        <f t="shared" si="71"/>
        <v>0.85333333333333361</v>
      </c>
      <c r="O129" s="11">
        <f t="shared" si="71"/>
        <v>0.87400000000000033</v>
      </c>
      <c r="P129" s="12">
        <f t="shared" si="71"/>
        <v>0.89466666666666705</v>
      </c>
      <c r="Q129" s="12">
        <f t="shared" si="71"/>
        <v>0.91533333333333378</v>
      </c>
      <c r="R129" s="12">
        <f t="shared" si="71"/>
        <v>0.9360000000000005</v>
      </c>
      <c r="S129" s="16">
        <f t="shared" si="71"/>
        <v>0.95666666666666722</v>
      </c>
      <c r="T129" s="11">
        <f t="shared" si="71"/>
        <v>0.97733333333333394</v>
      </c>
      <c r="U129" s="12">
        <f t="shared" si="71"/>
        <v>0.99800000000000066</v>
      </c>
      <c r="V129" s="12">
        <f t="shared" si="71"/>
        <v>1.0186666666666673</v>
      </c>
      <c r="W129" s="12">
        <f t="shared" si="71"/>
        <v>1.0393333333333339</v>
      </c>
      <c r="X129" s="16">
        <f t="shared" si="41"/>
        <v>1.06</v>
      </c>
      <c r="Y129" s="12">
        <f t="shared" ref="Y129:AQ129" si="72">($AR129-$X129)/(2050-2030)+X129</f>
        <v>1.0569999999999999</v>
      </c>
      <c r="Z129" s="12">
        <f t="shared" si="72"/>
        <v>1.0539999999999998</v>
      </c>
      <c r="AA129" s="12">
        <f t="shared" si="72"/>
        <v>1.0509999999999997</v>
      </c>
      <c r="AB129" s="12">
        <f t="shared" si="72"/>
        <v>1.0479999999999996</v>
      </c>
      <c r="AC129" s="19">
        <f t="shared" si="72"/>
        <v>1.0449999999999995</v>
      </c>
      <c r="AD129" s="11">
        <f t="shared" si="72"/>
        <v>1.0419999999999994</v>
      </c>
      <c r="AE129" s="12">
        <f t="shared" si="72"/>
        <v>1.0389999999999993</v>
      </c>
      <c r="AF129" s="12">
        <f t="shared" si="72"/>
        <v>1.0359999999999991</v>
      </c>
      <c r="AG129" s="12">
        <f t="shared" si="72"/>
        <v>1.032999999999999</v>
      </c>
      <c r="AH129" s="19">
        <f t="shared" si="72"/>
        <v>1.0299999999999989</v>
      </c>
      <c r="AI129" s="11">
        <f t="shared" si="72"/>
        <v>1.0269999999999988</v>
      </c>
      <c r="AJ129" s="12">
        <f t="shared" si="72"/>
        <v>1.0239999999999987</v>
      </c>
      <c r="AK129" s="12">
        <f t="shared" si="72"/>
        <v>1.0209999999999986</v>
      </c>
      <c r="AL129" s="12">
        <f t="shared" si="72"/>
        <v>1.0179999999999985</v>
      </c>
      <c r="AM129" s="19">
        <f t="shared" si="72"/>
        <v>1.0149999999999983</v>
      </c>
      <c r="AN129" s="11">
        <f t="shared" si="72"/>
        <v>1.0119999999999982</v>
      </c>
      <c r="AO129" s="12">
        <f t="shared" si="72"/>
        <v>1.0089999999999981</v>
      </c>
      <c r="AP129" s="12">
        <f t="shared" si="72"/>
        <v>1.005999999999998</v>
      </c>
      <c r="AQ129" s="12">
        <f t="shared" si="72"/>
        <v>1.0029999999999979</v>
      </c>
      <c r="AR129" s="16">
        <v>1</v>
      </c>
      <c r="AS129" s="11">
        <v>1</v>
      </c>
      <c r="AT129" s="12">
        <v>1</v>
      </c>
      <c r="AU129" s="12">
        <v>1</v>
      </c>
      <c r="AV129" s="12">
        <v>1</v>
      </c>
      <c r="AW129" s="19">
        <v>1</v>
      </c>
      <c r="AX129" s="11">
        <v>1</v>
      </c>
      <c r="AY129" s="12">
        <v>1</v>
      </c>
      <c r="AZ129" s="12">
        <v>1</v>
      </c>
      <c r="BA129" s="12">
        <v>1</v>
      </c>
      <c r="BB129" s="16">
        <v>1</v>
      </c>
      <c r="BC129" s="11">
        <v>1</v>
      </c>
      <c r="BD129" s="12">
        <v>1</v>
      </c>
      <c r="BE129" s="12">
        <v>1</v>
      </c>
      <c r="BF129" s="12">
        <v>1</v>
      </c>
      <c r="BG129" s="19">
        <v>1</v>
      </c>
      <c r="BH129" s="11">
        <v>1</v>
      </c>
      <c r="BI129" s="12">
        <v>1</v>
      </c>
      <c r="BJ129" s="12">
        <v>1</v>
      </c>
      <c r="BK129" s="12">
        <v>1</v>
      </c>
      <c r="BL129" s="16">
        <v>1</v>
      </c>
      <c r="BM129" s="11">
        <v>1</v>
      </c>
      <c r="BN129" s="12">
        <v>1</v>
      </c>
      <c r="BO129" s="12">
        <v>1</v>
      </c>
      <c r="BP129" s="12">
        <v>1</v>
      </c>
      <c r="BQ129" s="19">
        <v>1</v>
      </c>
      <c r="BR129" s="11">
        <v>1</v>
      </c>
      <c r="BS129" s="12">
        <v>1</v>
      </c>
      <c r="BT129" s="12">
        <v>1</v>
      </c>
      <c r="BU129" s="12">
        <v>1</v>
      </c>
      <c r="BV129" s="16">
        <v>1</v>
      </c>
    </row>
    <row r="130" spans="1:74" x14ac:dyDescent="0.25">
      <c r="A130" s="30" t="s">
        <v>159</v>
      </c>
      <c r="B130" s="28" t="s">
        <v>76</v>
      </c>
      <c r="C130" s="1" t="s">
        <v>145</v>
      </c>
      <c r="D130" s="2" t="s">
        <v>0</v>
      </c>
      <c r="E130" s="3" t="s">
        <v>1</v>
      </c>
      <c r="F130" s="3"/>
      <c r="G130" s="3"/>
      <c r="H130" s="3"/>
      <c r="I130" s="16">
        <v>0.8</v>
      </c>
      <c r="J130" s="11">
        <v>0.8</v>
      </c>
      <c r="K130" s="12">
        <v>0.8</v>
      </c>
      <c r="L130" s="12">
        <v>0.8</v>
      </c>
      <c r="M130" s="12">
        <v>0.8</v>
      </c>
      <c r="N130" s="16">
        <v>0.8</v>
      </c>
      <c r="O130" s="11">
        <v>0.8</v>
      </c>
      <c r="P130" s="12">
        <v>0.8</v>
      </c>
      <c r="Q130" s="12">
        <v>0.8</v>
      </c>
      <c r="R130" s="12">
        <v>0.8</v>
      </c>
      <c r="S130" s="16">
        <v>0.8</v>
      </c>
      <c r="T130" s="11">
        <v>0.8</v>
      </c>
      <c r="U130" s="12">
        <v>0.8</v>
      </c>
      <c r="V130" s="12">
        <v>0.8</v>
      </c>
      <c r="W130" s="12">
        <v>0.8</v>
      </c>
      <c r="X130" s="16">
        <v>0.8</v>
      </c>
      <c r="Y130" s="11">
        <v>1.2</v>
      </c>
      <c r="Z130" s="12">
        <v>1.2</v>
      </c>
      <c r="AA130" s="12">
        <v>1.2</v>
      </c>
      <c r="AB130" s="12">
        <v>1.2</v>
      </c>
      <c r="AC130" s="16">
        <v>1.2</v>
      </c>
      <c r="AD130" s="11">
        <v>1.2</v>
      </c>
      <c r="AE130" s="12">
        <v>1.2</v>
      </c>
      <c r="AF130" s="12">
        <v>1.2</v>
      </c>
      <c r="AG130" s="12">
        <v>1.2</v>
      </c>
      <c r="AH130" s="16">
        <v>1.2</v>
      </c>
      <c r="AI130" s="11">
        <v>1</v>
      </c>
      <c r="AJ130" s="12">
        <v>1</v>
      </c>
      <c r="AK130" s="12">
        <v>1</v>
      </c>
      <c r="AL130" s="12">
        <v>1</v>
      </c>
      <c r="AM130" s="16">
        <v>1</v>
      </c>
      <c r="AN130" s="11">
        <v>1</v>
      </c>
      <c r="AO130" s="12">
        <v>1</v>
      </c>
      <c r="AP130" s="12">
        <v>1</v>
      </c>
      <c r="AQ130" s="12">
        <v>1</v>
      </c>
      <c r="AR130" s="16">
        <v>1</v>
      </c>
      <c r="AS130" s="11">
        <v>1</v>
      </c>
      <c r="AT130" s="12">
        <v>1</v>
      </c>
      <c r="AU130" s="12">
        <v>1</v>
      </c>
      <c r="AV130" s="12">
        <v>1</v>
      </c>
      <c r="AW130" s="16">
        <v>1</v>
      </c>
      <c r="AX130" s="11">
        <v>1</v>
      </c>
      <c r="AY130" s="12">
        <v>1</v>
      </c>
      <c r="AZ130" s="12">
        <v>1</v>
      </c>
      <c r="BA130" s="12">
        <v>1</v>
      </c>
      <c r="BB130" s="16">
        <v>1</v>
      </c>
      <c r="BC130" s="11">
        <v>1</v>
      </c>
      <c r="BD130" s="12">
        <v>1</v>
      </c>
      <c r="BE130" s="12">
        <v>1</v>
      </c>
      <c r="BF130" s="12">
        <v>1</v>
      </c>
      <c r="BG130" s="16">
        <v>1</v>
      </c>
      <c r="BH130" s="11">
        <v>1</v>
      </c>
      <c r="BI130" s="12">
        <v>1</v>
      </c>
      <c r="BJ130" s="12">
        <v>1</v>
      </c>
      <c r="BK130" s="12">
        <v>1</v>
      </c>
      <c r="BL130" s="16">
        <v>1</v>
      </c>
      <c r="BM130" s="11">
        <v>1</v>
      </c>
      <c r="BN130" s="12">
        <v>1</v>
      </c>
      <c r="BO130" s="12">
        <v>1</v>
      </c>
      <c r="BP130" s="12">
        <v>1</v>
      </c>
      <c r="BQ130" s="16">
        <v>1</v>
      </c>
      <c r="BR130" s="11">
        <v>1</v>
      </c>
      <c r="BS130" s="12">
        <v>1</v>
      </c>
      <c r="BT130" s="12">
        <v>1</v>
      </c>
      <c r="BU130" s="12">
        <v>1</v>
      </c>
      <c r="BV130" s="16">
        <v>1</v>
      </c>
    </row>
    <row r="131" spans="1:74" x14ac:dyDescent="0.25">
      <c r="A131" s="30" t="s">
        <v>159</v>
      </c>
      <c r="B131" s="28" t="s">
        <v>76</v>
      </c>
      <c r="C131" s="1" t="s">
        <v>145</v>
      </c>
      <c r="D131" s="2" t="s">
        <v>0</v>
      </c>
      <c r="E131" s="3" t="s">
        <v>2</v>
      </c>
      <c r="F131" s="3"/>
      <c r="G131" s="3"/>
      <c r="H131" s="3"/>
      <c r="I131" s="16">
        <v>0.8</v>
      </c>
      <c r="J131" s="11">
        <v>0.8</v>
      </c>
      <c r="K131" s="12">
        <v>0.8</v>
      </c>
      <c r="L131" s="12">
        <v>0.8</v>
      </c>
      <c r="M131" s="12">
        <v>0.8</v>
      </c>
      <c r="N131" s="16">
        <v>0.8</v>
      </c>
      <c r="O131" s="11">
        <v>0.8</v>
      </c>
      <c r="P131" s="12">
        <v>0.8</v>
      </c>
      <c r="Q131" s="12">
        <v>0.8</v>
      </c>
      <c r="R131" s="12">
        <v>0.8</v>
      </c>
      <c r="S131" s="16">
        <v>0.8</v>
      </c>
      <c r="T131" s="11">
        <v>0.8</v>
      </c>
      <c r="U131" s="12">
        <v>0.8</v>
      </c>
      <c r="V131" s="12">
        <v>0.8</v>
      </c>
      <c r="W131" s="12">
        <v>0.8</v>
      </c>
      <c r="X131" s="16">
        <v>0.8</v>
      </c>
      <c r="Y131" s="11">
        <v>1.2</v>
      </c>
      <c r="Z131" s="12">
        <v>1.2</v>
      </c>
      <c r="AA131" s="12">
        <v>1.2</v>
      </c>
      <c r="AB131" s="12">
        <v>1.2</v>
      </c>
      <c r="AC131" s="16">
        <v>1.2</v>
      </c>
      <c r="AD131" s="11">
        <v>1.2</v>
      </c>
      <c r="AE131" s="12">
        <v>1.2</v>
      </c>
      <c r="AF131" s="12">
        <v>1.2</v>
      </c>
      <c r="AG131" s="12">
        <v>1.2</v>
      </c>
      <c r="AH131" s="16">
        <v>1.2</v>
      </c>
      <c r="AI131" s="11">
        <v>1</v>
      </c>
      <c r="AJ131" s="12">
        <v>1</v>
      </c>
      <c r="AK131" s="12">
        <v>1</v>
      </c>
      <c r="AL131" s="12">
        <v>1</v>
      </c>
      <c r="AM131" s="16">
        <v>1</v>
      </c>
      <c r="AN131" s="11">
        <v>1</v>
      </c>
      <c r="AO131" s="12">
        <v>1</v>
      </c>
      <c r="AP131" s="12">
        <v>1</v>
      </c>
      <c r="AQ131" s="12">
        <v>1</v>
      </c>
      <c r="AR131" s="16">
        <v>1</v>
      </c>
      <c r="AS131" s="11">
        <v>1</v>
      </c>
      <c r="AT131" s="12">
        <v>1</v>
      </c>
      <c r="AU131" s="12">
        <v>1</v>
      </c>
      <c r="AV131" s="12">
        <v>1</v>
      </c>
      <c r="AW131" s="16">
        <v>1</v>
      </c>
      <c r="AX131" s="11">
        <v>1</v>
      </c>
      <c r="AY131" s="12">
        <v>1</v>
      </c>
      <c r="AZ131" s="12">
        <v>1</v>
      </c>
      <c r="BA131" s="12">
        <v>1</v>
      </c>
      <c r="BB131" s="16">
        <v>1</v>
      </c>
      <c r="BC131" s="11">
        <v>1</v>
      </c>
      <c r="BD131" s="12">
        <v>1</v>
      </c>
      <c r="BE131" s="12">
        <v>1</v>
      </c>
      <c r="BF131" s="12">
        <v>1</v>
      </c>
      <c r="BG131" s="16">
        <v>1</v>
      </c>
      <c r="BH131" s="11">
        <v>1</v>
      </c>
      <c r="BI131" s="12">
        <v>1</v>
      </c>
      <c r="BJ131" s="12">
        <v>1</v>
      </c>
      <c r="BK131" s="12">
        <v>1</v>
      </c>
      <c r="BL131" s="16">
        <v>1</v>
      </c>
      <c r="BM131" s="11">
        <v>1</v>
      </c>
      <c r="BN131" s="12">
        <v>1</v>
      </c>
      <c r="BO131" s="12">
        <v>1</v>
      </c>
      <c r="BP131" s="12">
        <v>1</v>
      </c>
      <c r="BQ131" s="16">
        <v>1</v>
      </c>
      <c r="BR131" s="11">
        <v>1</v>
      </c>
      <c r="BS131" s="12">
        <v>1</v>
      </c>
      <c r="BT131" s="12">
        <v>1</v>
      </c>
      <c r="BU131" s="12">
        <v>1</v>
      </c>
      <c r="BV131" s="16">
        <v>1</v>
      </c>
    </row>
    <row r="132" spans="1:74" x14ac:dyDescent="0.25">
      <c r="A132" s="30" t="s">
        <v>159</v>
      </c>
      <c r="B132" s="28" t="s">
        <v>76</v>
      </c>
      <c r="C132" s="1" t="s">
        <v>145</v>
      </c>
      <c r="D132" s="2" t="s">
        <v>0</v>
      </c>
      <c r="E132" s="3" t="s">
        <v>3</v>
      </c>
      <c r="F132" s="3"/>
      <c r="G132" s="3"/>
      <c r="H132" s="3"/>
      <c r="I132" s="16">
        <v>0.8</v>
      </c>
      <c r="J132" s="11">
        <v>0.8</v>
      </c>
      <c r="K132" s="12">
        <v>0.8</v>
      </c>
      <c r="L132" s="12">
        <v>0.8</v>
      </c>
      <c r="M132" s="12">
        <v>0.8</v>
      </c>
      <c r="N132" s="16">
        <v>0.8</v>
      </c>
      <c r="O132" s="11">
        <v>0.8</v>
      </c>
      <c r="P132" s="12">
        <v>0.8</v>
      </c>
      <c r="Q132" s="12">
        <v>0.8</v>
      </c>
      <c r="R132" s="12">
        <v>0.8</v>
      </c>
      <c r="S132" s="16">
        <v>0.8</v>
      </c>
      <c r="T132" s="11">
        <v>0.8</v>
      </c>
      <c r="U132" s="12">
        <v>0.8</v>
      </c>
      <c r="V132" s="12">
        <v>0.8</v>
      </c>
      <c r="W132" s="12">
        <v>0.8</v>
      </c>
      <c r="X132" s="16">
        <v>0.8</v>
      </c>
      <c r="Y132" s="11">
        <v>1.2</v>
      </c>
      <c r="Z132" s="12">
        <v>1.2</v>
      </c>
      <c r="AA132" s="12">
        <v>1.2</v>
      </c>
      <c r="AB132" s="12">
        <v>1.2</v>
      </c>
      <c r="AC132" s="16">
        <v>1.2</v>
      </c>
      <c r="AD132" s="11">
        <v>1.2</v>
      </c>
      <c r="AE132" s="12">
        <v>1.2</v>
      </c>
      <c r="AF132" s="12">
        <v>1.2</v>
      </c>
      <c r="AG132" s="12">
        <v>1.2</v>
      </c>
      <c r="AH132" s="16">
        <v>1.2</v>
      </c>
      <c r="AI132" s="11">
        <v>1</v>
      </c>
      <c r="AJ132" s="12">
        <v>1</v>
      </c>
      <c r="AK132" s="12">
        <v>1</v>
      </c>
      <c r="AL132" s="12">
        <v>1</v>
      </c>
      <c r="AM132" s="16">
        <v>1</v>
      </c>
      <c r="AN132" s="11">
        <v>1</v>
      </c>
      <c r="AO132" s="12">
        <v>1</v>
      </c>
      <c r="AP132" s="12">
        <v>1</v>
      </c>
      <c r="AQ132" s="12">
        <v>1</v>
      </c>
      <c r="AR132" s="16">
        <v>1</v>
      </c>
      <c r="AS132" s="11">
        <v>1</v>
      </c>
      <c r="AT132" s="12">
        <v>1</v>
      </c>
      <c r="AU132" s="12">
        <v>1</v>
      </c>
      <c r="AV132" s="12">
        <v>1</v>
      </c>
      <c r="AW132" s="16">
        <v>1</v>
      </c>
      <c r="AX132" s="11">
        <v>1</v>
      </c>
      <c r="AY132" s="12">
        <v>1</v>
      </c>
      <c r="AZ132" s="12">
        <v>1</v>
      </c>
      <c r="BA132" s="12">
        <v>1</v>
      </c>
      <c r="BB132" s="16">
        <v>1</v>
      </c>
      <c r="BC132" s="11">
        <v>1</v>
      </c>
      <c r="BD132" s="12">
        <v>1</v>
      </c>
      <c r="BE132" s="12">
        <v>1</v>
      </c>
      <c r="BF132" s="12">
        <v>1</v>
      </c>
      <c r="BG132" s="16">
        <v>1</v>
      </c>
      <c r="BH132" s="11">
        <v>1</v>
      </c>
      <c r="BI132" s="12">
        <v>1</v>
      </c>
      <c r="BJ132" s="12">
        <v>1</v>
      </c>
      <c r="BK132" s="12">
        <v>1</v>
      </c>
      <c r="BL132" s="16">
        <v>1</v>
      </c>
      <c r="BM132" s="11">
        <v>1</v>
      </c>
      <c r="BN132" s="12">
        <v>1</v>
      </c>
      <c r="BO132" s="12">
        <v>1</v>
      </c>
      <c r="BP132" s="12">
        <v>1</v>
      </c>
      <c r="BQ132" s="16">
        <v>1</v>
      </c>
      <c r="BR132" s="11">
        <v>1</v>
      </c>
      <c r="BS132" s="12">
        <v>1</v>
      </c>
      <c r="BT132" s="12">
        <v>1</v>
      </c>
      <c r="BU132" s="12">
        <v>1</v>
      </c>
      <c r="BV132" s="16">
        <v>1</v>
      </c>
    </row>
    <row r="133" spans="1:74" x14ac:dyDescent="0.25">
      <c r="A133" s="30" t="s">
        <v>159</v>
      </c>
      <c r="B133" s="28" t="s">
        <v>76</v>
      </c>
      <c r="C133" s="1" t="s">
        <v>145</v>
      </c>
      <c r="D133" s="2" t="s">
        <v>0</v>
      </c>
      <c r="E133" s="3" t="s">
        <v>4</v>
      </c>
      <c r="F133" s="3"/>
      <c r="G133" s="3"/>
      <c r="H133" s="3"/>
      <c r="I133" s="16">
        <v>0.8</v>
      </c>
      <c r="J133" s="11">
        <v>0.8</v>
      </c>
      <c r="K133" s="12">
        <v>0.8</v>
      </c>
      <c r="L133" s="12">
        <v>0.8</v>
      </c>
      <c r="M133" s="12">
        <v>0.8</v>
      </c>
      <c r="N133" s="16">
        <v>0.8</v>
      </c>
      <c r="O133" s="11">
        <v>0.8</v>
      </c>
      <c r="P133" s="12">
        <v>0.8</v>
      </c>
      <c r="Q133" s="12">
        <v>0.8</v>
      </c>
      <c r="R133" s="12">
        <v>0.8</v>
      </c>
      <c r="S133" s="16">
        <v>0.8</v>
      </c>
      <c r="T133" s="11">
        <v>0.8</v>
      </c>
      <c r="U133" s="12">
        <v>0.8</v>
      </c>
      <c r="V133" s="12">
        <v>0.8</v>
      </c>
      <c r="W133" s="12">
        <v>0.8</v>
      </c>
      <c r="X133" s="16">
        <v>0.8</v>
      </c>
      <c r="Y133" s="11">
        <v>1.2</v>
      </c>
      <c r="Z133" s="12">
        <v>1.2</v>
      </c>
      <c r="AA133" s="12">
        <v>1.2</v>
      </c>
      <c r="AB133" s="12">
        <v>1.2</v>
      </c>
      <c r="AC133" s="16">
        <v>1.2</v>
      </c>
      <c r="AD133" s="11">
        <v>1.2</v>
      </c>
      <c r="AE133" s="12">
        <v>1.2</v>
      </c>
      <c r="AF133" s="12">
        <v>1.2</v>
      </c>
      <c r="AG133" s="12">
        <v>1.2</v>
      </c>
      <c r="AH133" s="16">
        <v>1.2</v>
      </c>
      <c r="AI133" s="11">
        <v>1</v>
      </c>
      <c r="AJ133" s="12">
        <v>1</v>
      </c>
      <c r="AK133" s="12">
        <v>1</v>
      </c>
      <c r="AL133" s="12">
        <v>1</v>
      </c>
      <c r="AM133" s="16">
        <v>1</v>
      </c>
      <c r="AN133" s="11">
        <v>1</v>
      </c>
      <c r="AO133" s="12">
        <v>1</v>
      </c>
      <c r="AP133" s="12">
        <v>1</v>
      </c>
      <c r="AQ133" s="12">
        <v>1</v>
      </c>
      <c r="AR133" s="16">
        <v>1</v>
      </c>
      <c r="AS133" s="11">
        <v>1</v>
      </c>
      <c r="AT133" s="12">
        <v>1</v>
      </c>
      <c r="AU133" s="12">
        <v>1</v>
      </c>
      <c r="AV133" s="12">
        <v>1</v>
      </c>
      <c r="AW133" s="16">
        <v>1</v>
      </c>
      <c r="AX133" s="11">
        <v>1</v>
      </c>
      <c r="AY133" s="12">
        <v>1</v>
      </c>
      <c r="AZ133" s="12">
        <v>1</v>
      </c>
      <c r="BA133" s="12">
        <v>1</v>
      </c>
      <c r="BB133" s="16">
        <v>1</v>
      </c>
      <c r="BC133" s="11">
        <v>1</v>
      </c>
      <c r="BD133" s="12">
        <v>1</v>
      </c>
      <c r="BE133" s="12">
        <v>1</v>
      </c>
      <c r="BF133" s="12">
        <v>1</v>
      </c>
      <c r="BG133" s="16">
        <v>1</v>
      </c>
      <c r="BH133" s="11">
        <v>1</v>
      </c>
      <c r="BI133" s="12">
        <v>1</v>
      </c>
      <c r="BJ133" s="12">
        <v>1</v>
      </c>
      <c r="BK133" s="12">
        <v>1</v>
      </c>
      <c r="BL133" s="16">
        <v>1</v>
      </c>
      <c r="BM133" s="11">
        <v>1</v>
      </c>
      <c r="BN133" s="12">
        <v>1</v>
      </c>
      <c r="BO133" s="12">
        <v>1</v>
      </c>
      <c r="BP133" s="12">
        <v>1</v>
      </c>
      <c r="BQ133" s="16">
        <v>1</v>
      </c>
      <c r="BR133" s="11">
        <v>1</v>
      </c>
      <c r="BS133" s="12">
        <v>1</v>
      </c>
      <c r="BT133" s="12">
        <v>1</v>
      </c>
      <c r="BU133" s="12">
        <v>1</v>
      </c>
      <c r="BV133" s="16">
        <v>1</v>
      </c>
    </row>
    <row r="134" spans="1:74" x14ac:dyDescent="0.25">
      <c r="A134" s="30" t="s">
        <v>159</v>
      </c>
      <c r="B134" s="28" t="s">
        <v>76</v>
      </c>
      <c r="C134" s="1" t="s">
        <v>145</v>
      </c>
      <c r="D134" s="2" t="s">
        <v>5</v>
      </c>
      <c r="E134" s="3" t="s">
        <v>1</v>
      </c>
      <c r="F134" s="3"/>
      <c r="G134" s="3"/>
      <c r="H134" s="3"/>
      <c r="I134" s="16">
        <v>0.8</v>
      </c>
      <c r="J134" s="11">
        <v>0.8</v>
      </c>
      <c r="K134" s="12">
        <v>0.8</v>
      </c>
      <c r="L134" s="12">
        <v>0.8</v>
      </c>
      <c r="M134" s="12">
        <v>0.8</v>
      </c>
      <c r="N134" s="16">
        <v>0.8</v>
      </c>
      <c r="O134" s="11">
        <v>0.8</v>
      </c>
      <c r="P134" s="12">
        <v>0.8</v>
      </c>
      <c r="Q134" s="12">
        <v>0.8</v>
      </c>
      <c r="R134" s="12">
        <v>0.8</v>
      </c>
      <c r="S134" s="16">
        <v>0.8</v>
      </c>
      <c r="T134" s="11">
        <v>0.8</v>
      </c>
      <c r="U134" s="12">
        <v>0.8</v>
      </c>
      <c r="V134" s="12">
        <v>0.8</v>
      </c>
      <c r="W134" s="12">
        <v>0.8</v>
      </c>
      <c r="X134" s="16">
        <v>0.8</v>
      </c>
      <c r="Y134" s="11">
        <v>1.2</v>
      </c>
      <c r="Z134" s="12">
        <v>1.2</v>
      </c>
      <c r="AA134" s="12">
        <v>1.2</v>
      </c>
      <c r="AB134" s="12">
        <v>1.2</v>
      </c>
      <c r="AC134" s="16">
        <v>1.2</v>
      </c>
      <c r="AD134" s="11">
        <v>1.2</v>
      </c>
      <c r="AE134" s="12">
        <v>1.2</v>
      </c>
      <c r="AF134" s="12">
        <v>1.2</v>
      </c>
      <c r="AG134" s="12">
        <v>1.2</v>
      </c>
      <c r="AH134" s="16">
        <v>1.2</v>
      </c>
      <c r="AI134" s="11">
        <v>1</v>
      </c>
      <c r="AJ134" s="12">
        <v>1</v>
      </c>
      <c r="AK134" s="12">
        <v>1</v>
      </c>
      <c r="AL134" s="12">
        <v>1</v>
      </c>
      <c r="AM134" s="16">
        <v>1</v>
      </c>
      <c r="AN134" s="11">
        <v>1</v>
      </c>
      <c r="AO134" s="12">
        <v>1</v>
      </c>
      <c r="AP134" s="12">
        <v>1</v>
      </c>
      <c r="AQ134" s="12">
        <v>1</v>
      </c>
      <c r="AR134" s="16">
        <v>1</v>
      </c>
      <c r="AS134" s="11">
        <v>1</v>
      </c>
      <c r="AT134" s="12">
        <v>1</v>
      </c>
      <c r="AU134" s="12">
        <v>1</v>
      </c>
      <c r="AV134" s="12">
        <v>1</v>
      </c>
      <c r="AW134" s="16">
        <v>1</v>
      </c>
      <c r="AX134" s="11">
        <v>1</v>
      </c>
      <c r="AY134" s="12">
        <v>1</v>
      </c>
      <c r="AZ134" s="12">
        <v>1</v>
      </c>
      <c r="BA134" s="12">
        <v>1</v>
      </c>
      <c r="BB134" s="16">
        <v>1</v>
      </c>
      <c r="BC134" s="11">
        <v>1</v>
      </c>
      <c r="BD134" s="12">
        <v>1</v>
      </c>
      <c r="BE134" s="12">
        <v>1</v>
      </c>
      <c r="BF134" s="12">
        <v>1</v>
      </c>
      <c r="BG134" s="16">
        <v>1</v>
      </c>
      <c r="BH134" s="11">
        <v>1</v>
      </c>
      <c r="BI134" s="12">
        <v>1</v>
      </c>
      <c r="BJ134" s="12">
        <v>1</v>
      </c>
      <c r="BK134" s="12">
        <v>1</v>
      </c>
      <c r="BL134" s="16">
        <v>1</v>
      </c>
      <c r="BM134" s="11">
        <v>1</v>
      </c>
      <c r="BN134" s="12">
        <v>1</v>
      </c>
      <c r="BO134" s="12">
        <v>1</v>
      </c>
      <c r="BP134" s="12">
        <v>1</v>
      </c>
      <c r="BQ134" s="16">
        <v>1</v>
      </c>
      <c r="BR134" s="11">
        <v>1</v>
      </c>
      <c r="BS134" s="12">
        <v>1</v>
      </c>
      <c r="BT134" s="12">
        <v>1</v>
      </c>
      <c r="BU134" s="12">
        <v>1</v>
      </c>
      <c r="BV134" s="16">
        <v>1</v>
      </c>
    </row>
    <row r="135" spans="1:74" x14ac:dyDescent="0.25">
      <c r="A135" s="30" t="s">
        <v>159</v>
      </c>
      <c r="B135" s="28" t="s">
        <v>76</v>
      </c>
      <c r="C135" s="1" t="s">
        <v>145</v>
      </c>
      <c r="D135" s="2" t="s">
        <v>5</v>
      </c>
      <c r="E135" s="3" t="s">
        <v>2</v>
      </c>
      <c r="F135" s="3"/>
      <c r="G135" s="3"/>
      <c r="H135" s="3"/>
      <c r="I135" s="16">
        <v>0.8</v>
      </c>
      <c r="J135" s="11">
        <v>0.8</v>
      </c>
      <c r="K135" s="12">
        <v>0.8</v>
      </c>
      <c r="L135" s="12">
        <v>0.8</v>
      </c>
      <c r="M135" s="12">
        <v>0.8</v>
      </c>
      <c r="N135" s="16">
        <v>0.8</v>
      </c>
      <c r="O135" s="11">
        <v>0.8</v>
      </c>
      <c r="P135" s="12">
        <v>0.8</v>
      </c>
      <c r="Q135" s="12">
        <v>0.8</v>
      </c>
      <c r="R135" s="12">
        <v>0.8</v>
      </c>
      <c r="S135" s="16">
        <v>0.8</v>
      </c>
      <c r="T135" s="11">
        <v>0.8</v>
      </c>
      <c r="U135" s="12">
        <v>0.8</v>
      </c>
      <c r="V135" s="12">
        <v>0.8</v>
      </c>
      <c r="W135" s="12">
        <v>0.8</v>
      </c>
      <c r="X135" s="16">
        <v>0.8</v>
      </c>
      <c r="Y135" s="11">
        <v>1.2</v>
      </c>
      <c r="Z135" s="12">
        <v>1.2</v>
      </c>
      <c r="AA135" s="12">
        <v>1.2</v>
      </c>
      <c r="AB135" s="12">
        <v>1.2</v>
      </c>
      <c r="AC135" s="16">
        <v>1.2</v>
      </c>
      <c r="AD135" s="11">
        <v>1.2</v>
      </c>
      <c r="AE135" s="12">
        <v>1.2</v>
      </c>
      <c r="AF135" s="12">
        <v>1.2</v>
      </c>
      <c r="AG135" s="12">
        <v>1.2</v>
      </c>
      <c r="AH135" s="16">
        <v>1.2</v>
      </c>
      <c r="AI135" s="11">
        <v>1</v>
      </c>
      <c r="AJ135" s="12">
        <v>1</v>
      </c>
      <c r="AK135" s="12">
        <v>1</v>
      </c>
      <c r="AL135" s="12">
        <v>1</v>
      </c>
      <c r="AM135" s="16">
        <v>1</v>
      </c>
      <c r="AN135" s="11">
        <v>1</v>
      </c>
      <c r="AO135" s="12">
        <v>1</v>
      </c>
      <c r="AP135" s="12">
        <v>1</v>
      </c>
      <c r="AQ135" s="12">
        <v>1</v>
      </c>
      <c r="AR135" s="16">
        <v>1</v>
      </c>
      <c r="AS135" s="11">
        <v>1</v>
      </c>
      <c r="AT135" s="12">
        <v>1</v>
      </c>
      <c r="AU135" s="12">
        <v>1</v>
      </c>
      <c r="AV135" s="12">
        <v>1</v>
      </c>
      <c r="AW135" s="16">
        <v>1</v>
      </c>
      <c r="AX135" s="11">
        <v>1</v>
      </c>
      <c r="AY135" s="12">
        <v>1</v>
      </c>
      <c r="AZ135" s="12">
        <v>1</v>
      </c>
      <c r="BA135" s="12">
        <v>1</v>
      </c>
      <c r="BB135" s="16">
        <v>1</v>
      </c>
      <c r="BC135" s="11">
        <v>1</v>
      </c>
      <c r="BD135" s="12">
        <v>1</v>
      </c>
      <c r="BE135" s="12">
        <v>1</v>
      </c>
      <c r="BF135" s="12">
        <v>1</v>
      </c>
      <c r="BG135" s="16">
        <v>1</v>
      </c>
      <c r="BH135" s="11">
        <v>1</v>
      </c>
      <c r="BI135" s="12">
        <v>1</v>
      </c>
      <c r="BJ135" s="12">
        <v>1</v>
      </c>
      <c r="BK135" s="12">
        <v>1</v>
      </c>
      <c r="BL135" s="16">
        <v>1</v>
      </c>
      <c r="BM135" s="11">
        <v>1</v>
      </c>
      <c r="BN135" s="12">
        <v>1</v>
      </c>
      <c r="BO135" s="12">
        <v>1</v>
      </c>
      <c r="BP135" s="12">
        <v>1</v>
      </c>
      <c r="BQ135" s="16">
        <v>1</v>
      </c>
      <c r="BR135" s="11">
        <v>1</v>
      </c>
      <c r="BS135" s="12">
        <v>1</v>
      </c>
      <c r="BT135" s="12">
        <v>1</v>
      </c>
      <c r="BU135" s="12">
        <v>1</v>
      </c>
      <c r="BV135" s="16">
        <v>1</v>
      </c>
    </row>
    <row r="136" spans="1:74" x14ac:dyDescent="0.25">
      <c r="A136" s="30" t="s">
        <v>159</v>
      </c>
      <c r="B136" s="28" t="s">
        <v>76</v>
      </c>
      <c r="C136" s="1" t="s">
        <v>145</v>
      </c>
      <c r="D136" s="2" t="s">
        <v>5</v>
      </c>
      <c r="E136" s="3" t="s">
        <v>3</v>
      </c>
      <c r="F136" s="3"/>
      <c r="G136" s="3"/>
      <c r="H136" s="3"/>
      <c r="I136" s="16">
        <v>0.8</v>
      </c>
      <c r="J136" s="11">
        <v>0.8</v>
      </c>
      <c r="K136" s="12">
        <v>0.8</v>
      </c>
      <c r="L136" s="12">
        <v>0.8</v>
      </c>
      <c r="M136" s="12">
        <v>0.8</v>
      </c>
      <c r="N136" s="16">
        <v>0.8</v>
      </c>
      <c r="O136" s="11">
        <v>0.8</v>
      </c>
      <c r="P136" s="12">
        <v>0.8</v>
      </c>
      <c r="Q136" s="12">
        <v>0.8</v>
      </c>
      <c r="R136" s="12">
        <v>0.8</v>
      </c>
      <c r="S136" s="16">
        <v>0.8</v>
      </c>
      <c r="T136" s="11">
        <v>0.8</v>
      </c>
      <c r="U136" s="12">
        <v>0.8</v>
      </c>
      <c r="V136" s="12">
        <v>0.8</v>
      </c>
      <c r="W136" s="12">
        <v>0.8</v>
      </c>
      <c r="X136" s="16">
        <v>0.8</v>
      </c>
      <c r="Y136" s="11">
        <v>1.2</v>
      </c>
      <c r="Z136" s="12">
        <v>1.2</v>
      </c>
      <c r="AA136" s="12">
        <v>1.2</v>
      </c>
      <c r="AB136" s="12">
        <v>1.2</v>
      </c>
      <c r="AC136" s="16">
        <v>1.2</v>
      </c>
      <c r="AD136" s="11">
        <v>1.2</v>
      </c>
      <c r="AE136" s="12">
        <v>1.2</v>
      </c>
      <c r="AF136" s="12">
        <v>1.2</v>
      </c>
      <c r="AG136" s="12">
        <v>1.2</v>
      </c>
      <c r="AH136" s="16">
        <v>1.2</v>
      </c>
      <c r="AI136" s="11">
        <v>1</v>
      </c>
      <c r="AJ136" s="12">
        <v>1</v>
      </c>
      <c r="AK136" s="12">
        <v>1</v>
      </c>
      <c r="AL136" s="12">
        <v>1</v>
      </c>
      <c r="AM136" s="16">
        <v>1</v>
      </c>
      <c r="AN136" s="11">
        <v>1</v>
      </c>
      <c r="AO136" s="12">
        <v>1</v>
      </c>
      <c r="AP136" s="12">
        <v>1</v>
      </c>
      <c r="AQ136" s="12">
        <v>1</v>
      </c>
      <c r="AR136" s="16">
        <v>1</v>
      </c>
      <c r="AS136" s="11">
        <v>1</v>
      </c>
      <c r="AT136" s="12">
        <v>1</v>
      </c>
      <c r="AU136" s="12">
        <v>1</v>
      </c>
      <c r="AV136" s="12">
        <v>1</v>
      </c>
      <c r="AW136" s="16">
        <v>1</v>
      </c>
      <c r="AX136" s="11">
        <v>1</v>
      </c>
      <c r="AY136" s="12">
        <v>1</v>
      </c>
      <c r="AZ136" s="12">
        <v>1</v>
      </c>
      <c r="BA136" s="12">
        <v>1</v>
      </c>
      <c r="BB136" s="16">
        <v>1</v>
      </c>
      <c r="BC136" s="11">
        <v>1</v>
      </c>
      <c r="BD136" s="12">
        <v>1</v>
      </c>
      <c r="BE136" s="12">
        <v>1</v>
      </c>
      <c r="BF136" s="12">
        <v>1</v>
      </c>
      <c r="BG136" s="16">
        <v>1</v>
      </c>
      <c r="BH136" s="11">
        <v>1</v>
      </c>
      <c r="BI136" s="12">
        <v>1</v>
      </c>
      <c r="BJ136" s="12">
        <v>1</v>
      </c>
      <c r="BK136" s="12">
        <v>1</v>
      </c>
      <c r="BL136" s="16">
        <v>1</v>
      </c>
      <c r="BM136" s="11">
        <v>1</v>
      </c>
      <c r="BN136" s="12">
        <v>1</v>
      </c>
      <c r="BO136" s="12">
        <v>1</v>
      </c>
      <c r="BP136" s="12">
        <v>1</v>
      </c>
      <c r="BQ136" s="16">
        <v>1</v>
      </c>
      <c r="BR136" s="11">
        <v>1</v>
      </c>
      <c r="BS136" s="12">
        <v>1</v>
      </c>
      <c r="BT136" s="12">
        <v>1</v>
      </c>
      <c r="BU136" s="12">
        <v>1</v>
      </c>
      <c r="BV136" s="16">
        <v>1</v>
      </c>
    </row>
    <row r="137" spans="1:74" x14ac:dyDescent="0.25">
      <c r="A137" s="30" t="s">
        <v>159</v>
      </c>
      <c r="B137" s="28" t="s">
        <v>76</v>
      </c>
      <c r="C137" s="1" t="s">
        <v>145</v>
      </c>
      <c r="D137" s="2" t="s">
        <v>5</v>
      </c>
      <c r="E137" s="3" t="s">
        <v>4</v>
      </c>
      <c r="F137" s="3"/>
      <c r="G137" s="3"/>
      <c r="H137" s="3"/>
      <c r="I137" s="16">
        <v>0.8</v>
      </c>
      <c r="J137" s="11">
        <v>0.8</v>
      </c>
      <c r="K137" s="12">
        <v>0.8</v>
      </c>
      <c r="L137" s="12">
        <v>0.8</v>
      </c>
      <c r="M137" s="12">
        <v>0.8</v>
      </c>
      <c r="N137" s="16">
        <v>0.8</v>
      </c>
      <c r="O137" s="11">
        <v>0.8</v>
      </c>
      <c r="P137" s="12">
        <v>0.8</v>
      </c>
      <c r="Q137" s="12">
        <v>0.8</v>
      </c>
      <c r="R137" s="12">
        <v>0.8</v>
      </c>
      <c r="S137" s="16">
        <v>0.8</v>
      </c>
      <c r="T137" s="11">
        <v>0.8</v>
      </c>
      <c r="U137" s="12">
        <v>0.8</v>
      </c>
      <c r="V137" s="12">
        <v>0.8</v>
      </c>
      <c r="W137" s="12">
        <v>0.8</v>
      </c>
      <c r="X137" s="16">
        <v>0.8</v>
      </c>
      <c r="Y137" s="11">
        <v>1.2</v>
      </c>
      <c r="Z137" s="12">
        <v>1.2</v>
      </c>
      <c r="AA137" s="12">
        <v>1.2</v>
      </c>
      <c r="AB137" s="12">
        <v>1.2</v>
      </c>
      <c r="AC137" s="16">
        <v>1.2</v>
      </c>
      <c r="AD137" s="11">
        <v>1.2</v>
      </c>
      <c r="AE137" s="12">
        <v>1.2</v>
      </c>
      <c r="AF137" s="12">
        <v>1.2</v>
      </c>
      <c r="AG137" s="12">
        <v>1.2</v>
      </c>
      <c r="AH137" s="16">
        <v>1.2</v>
      </c>
      <c r="AI137" s="11">
        <v>1</v>
      </c>
      <c r="AJ137" s="12">
        <v>1</v>
      </c>
      <c r="AK137" s="12">
        <v>1</v>
      </c>
      <c r="AL137" s="12">
        <v>1</v>
      </c>
      <c r="AM137" s="16">
        <v>1</v>
      </c>
      <c r="AN137" s="11">
        <v>1</v>
      </c>
      <c r="AO137" s="12">
        <v>1</v>
      </c>
      <c r="AP137" s="12">
        <v>1</v>
      </c>
      <c r="AQ137" s="12">
        <v>1</v>
      </c>
      <c r="AR137" s="16">
        <v>1</v>
      </c>
      <c r="AS137" s="11">
        <v>1</v>
      </c>
      <c r="AT137" s="12">
        <v>1</v>
      </c>
      <c r="AU137" s="12">
        <v>1</v>
      </c>
      <c r="AV137" s="12">
        <v>1</v>
      </c>
      <c r="AW137" s="16">
        <v>1</v>
      </c>
      <c r="AX137" s="11">
        <v>1</v>
      </c>
      <c r="AY137" s="12">
        <v>1</v>
      </c>
      <c r="AZ137" s="12">
        <v>1</v>
      </c>
      <c r="BA137" s="12">
        <v>1</v>
      </c>
      <c r="BB137" s="16">
        <v>1</v>
      </c>
      <c r="BC137" s="11">
        <v>1</v>
      </c>
      <c r="BD137" s="12">
        <v>1</v>
      </c>
      <c r="BE137" s="12">
        <v>1</v>
      </c>
      <c r="BF137" s="12">
        <v>1</v>
      </c>
      <c r="BG137" s="16">
        <v>1</v>
      </c>
      <c r="BH137" s="11">
        <v>1</v>
      </c>
      <c r="BI137" s="12">
        <v>1</v>
      </c>
      <c r="BJ137" s="12">
        <v>1</v>
      </c>
      <c r="BK137" s="12">
        <v>1</v>
      </c>
      <c r="BL137" s="16">
        <v>1</v>
      </c>
      <c r="BM137" s="11">
        <v>1</v>
      </c>
      <c r="BN137" s="12">
        <v>1</v>
      </c>
      <c r="BO137" s="12">
        <v>1</v>
      </c>
      <c r="BP137" s="12">
        <v>1</v>
      </c>
      <c r="BQ137" s="16">
        <v>1</v>
      </c>
      <c r="BR137" s="11">
        <v>1</v>
      </c>
      <c r="BS137" s="12">
        <v>1</v>
      </c>
      <c r="BT137" s="12">
        <v>1</v>
      </c>
      <c r="BU137" s="12">
        <v>1</v>
      </c>
      <c r="BV137" s="16">
        <v>1</v>
      </c>
    </row>
    <row r="138" spans="1:74" x14ac:dyDescent="0.25">
      <c r="A138" s="30" t="s">
        <v>159</v>
      </c>
      <c r="B138" s="28" t="s">
        <v>76</v>
      </c>
      <c r="C138" s="1" t="s">
        <v>146</v>
      </c>
      <c r="D138" s="2" t="s">
        <v>0</v>
      </c>
      <c r="E138" s="3" t="s">
        <v>1</v>
      </c>
      <c r="F138" s="3"/>
      <c r="G138" s="3"/>
      <c r="H138" s="3"/>
      <c r="I138" s="16">
        <v>0.8</v>
      </c>
      <c r="J138" s="11">
        <v>0.8</v>
      </c>
      <c r="K138" s="12">
        <v>0.8</v>
      </c>
      <c r="L138" s="12">
        <v>0.8</v>
      </c>
      <c r="M138" s="12">
        <v>0.8</v>
      </c>
      <c r="N138" s="16">
        <v>0.8</v>
      </c>
      <c r="O138" s="11">
        <v>0.8</v>
      </c>
      <c r="P138" s="12">
        <v>0.8</v>
      </c>
      <c r="Q138" s="12">
        <v>0.8</v>
      </c>
      <c r="R138" s="12">
        <v>0.8</v>
      </c>
      <c r="S138" s="16">
        <v>0.8</v>
      </c>
      <c r="T138" s="11">
        <v>0.8</v>
      </c>
      <c r="U138" s="12">
        <v>0.8</v>
      </c>
      <c r="V138" s="12">
        <v>0.8</v>
      </c>
      <c r="W138" s="12">
        <v>0.8</v>
      </c>
      <c r="X138" s="16">
        <v>0.8</v>
      </c>
      <c r="Y138" s="11">
        <v>1.2</v>
      </c>
      <c r="Z138" s="12">
        <v>1.2</v>
      </c>
      <c r="AA138" s="12">
        <v>1.2</v>
      </c>
      <c r="AB138" s="12">
        <v>1.2</v>
      </c>
      <c r="AC138" s="16">
        <v>1.2</v>
      </c>
      <c r="AD138" s="11">
        <v>1.2</v>
      </c>
      <c r="AE138" s="12">
        <v>1.2</v>
      </c>
      <c r="AF138" s="12">
        <v>1.2</v>
      </c>
      <c r="AG138" s="12">
        <v>1.2</v>
      </c>
      <c r="AH138" s="16">
        <v>1.2</v>
      </c>
      <c r="AI138" s="11">
        <v>1</v>
      </c>
      <c r="AJ138" s="12">
        <v>1</v>
      </c>
      <c r="AK138" s="12">
        <v>1</v>
      </c>
      <c r="AL138" s="12">
        <v>1</v>
      </c>
      <c r="AM138" s="16">
        <v>1</v>
      </c>
      <c r="AN138" s="11">
        <v>1</v>
      </c>
      <c r="AO138" s="12">
        <v>1</v>
      </c>
      <c r="AP138" s="12">
        <v>1</v>
      </c>
      <c r="AQ138" s="12">
        <v>1</v>
      </c>
      <c r="AR138" s="16">
        <v>1</v>
      </c>
      <c r="AS138" s="11">
        <v>1</v>
      </c>
      <c r="AT138" s="12">
        <v>1</v>
      </c>
      <c r="AU138" s="12">
        <v>1</v>
      </c>
      <c r="AV138" s="12">
        <v>1</v>
      </c>
      <c r="AW138" s="16">
        <v>1</v>
      </c>
      <c r="AX138" s="11">
        <v>1</v>
      </c>
      <c r="AY138" s="12">
        <v>1</v>
      </c>
      <c r="AZ138" s="12">
        <v>1</v>
      </c>
      <c r="BA138" s="12">
        <v>1</v>
      </c>
      <c r="BB138" s="16">
        <v>1</v>
      </c>
      <c r="BC138" s="11">
        <v>1</v>
      </c>
      <c r="BD138" s="12">
        <v>1</v>
      </c>
      <c r="BE138" s="12">
        <v>1</v>
      </c>
      <c r="BF138" s="12">
        <v>1</v>
      </c>
      <c r="BG138" s="16">
        <v>1</v>
      </c>
      <c r="BH138" s="11">
        <v>1</v>
      </c>
      <c r="BI138" s="12">
        <v>1</v>
      </c>
      <c r="BJ138" s="12">
        <v>1</v>
      </c>
      <c r="BK138" s="12">
        <v>1</v>
      </c>
      <c r="BL138" s="16">
        <v>1</v>
      </c>
      <c r="BM138" s="11">
        <v>1</v>
      </c>
      <c r="BN138" s="12">
        <v>1</v>
      </c>
      <c r="BO138" s="12">
        <v>1</v>
      </c>
      <c r="BP138" s="12">
        <v>1</v>
      </c>
      <c r="BQ138" s="16">
        <v>1</v>
      </c>
      <c r="BR138" s="11">
        <v>1</v>
      </c>
      <c r="BS138" s="12">
        <v>1</v>
      </c>
      <c r="BT138" s="12">
        <v>1</v>
      </c>
      <c r="BU138" s="12">
        <v>1</v>
      </c>
      <c r="BV138" s="16">
        <v>1</v>
      </c>
    </row>
    <row r="139" spans="1:74" x14ac:dyDescent="0.25">
      <c r="A139" s="30" t="s">
        <v>159</v>
      </c>
      <c r="B139" s="28" t="s">
        <v>76</v>
      </c>
      <c r="C139" s="1" t="s">
        <v>146</v>
      </c>
      <c r="D139" s="2" t="s">
        <v>0</v>
      </c>
      <c r="E139" s="3" t="s">
        <v>2</v>
      </c>
      <c r="F139" s="3"/>
      <c r="G139" s="3"/>
      <c r="H139" s="3"/>
      <c r="I139" s="16">
        <v>0.8</v>
      </c>
      <c r="J139" s="11">
        <v>0.8</v>
      </c>
      <c r="K139" s="12">
        <v>0.8</v>
      </c>
      <c r="L139" s="12">
        <v>0.8</v>
      </c>
      <c r="M139" s="12">
        <v>0.8</v>
      </c>
      <c r="N139" s="16">
        <v>0.8</v>
      </c>
      <c r="O139" s="11">
        <v>0.8</v>
      </c>
      <c r="P139" s="12">
        <v>0.8</v>
      </c>
      <c r="Q139" s="12">
        <v>0.8</v>
      </c>
      <c r="R139" s="12">
        <v>0.8</v>
      </c>
      <c r="S139" s="16">
        <v>0.8</v>
      </c>
      <c r="T139" s="11">
        <v>0.8</v>
      </c>
      <c r="U139" s="12">
        <v>0.8</v>
      </c>
      <c r="V139" s="12">
        <v>0.8</v>
      </c>
      <c r="W139" s="12">
        <v>0.8</v>
      </c>
      <c r="X139" s="16">
        <v>0.8</v>
      </c>
      <c r="Y139" s="11">
        <v>1.2</v>
      </c>
      <c r="Z139" s="12">
        <v>1.2</v>
      </c>
      <c r="AA139" s="12">
        <v>1.2</v>
      </c>
      <c r="AB139" s="12">
        <v>1.2</v>
      </c>
      <c r="AC139" s="16">
        <v>1.2</v>
      </c>
      <c r="AD139" s="11">
        <v>1.2</v>
      </c>
      <c r="AE139" s="12">
        <v>1.2</v>
      </c>
      <c r="AF139" s="12">
        <v>1.2</v>
      </c>
      <c r="AG139" s="12">
        <v>1.2</v>
      </c>
      <c r="AH139" s="16">
        <v>1.2</v>
      </c>
      <c r="AI139" s="11">
        <v>1</v>
      </c>
      <c r="AJ139" s="12">
        <v>1</v>
      </c>
      <c r="AK139" s="12">
        <v>1</v>
      </c>
      <c r="AL139" s="12">
        <v>1</v>
      </c>
      <c r="AM139" s="16">
        <v>1</v>
      </c>
      <c r="AN139" s="11">
        <v>1</v>
      </c>
      <c r="AO139" s="12">
        <v>1</v>
      </c>
      <c r="AP139" s="12">
        <v>1</v>
      </c>
      <c r="AQ139" s="12">
        <v>1</v>
      </c>
      <c r="AR139" s="16">
        <v>1</v>
      </c>
      <c r="AS139" s="11">
        <v>1</v>
      </c>
      <c r="AT139" s="12">
        <v>1</v>
      </c>
      <c r="AU139" s="12">
        <v>1</v>
      </c>
      <c r="AV139" s="12">
        <v>1</v>
      </c>
      <c r="AW139" s="16">
        <v>1</v>
      </c>
      <c r="AX139" s="11">
        <v>1</v>
      </c>
      <c r="AY139" s="12">
        <v>1</v>
      </c>
      <c r="AZ139" s="12">
        <v>1</v>
      </c>
      <c r="BA139" s="12">
        <v>1</v>
      </c>
      <c r="BB139" s="16">
        <v>1</v>
      </c>
      <c r="BC139" s="11">
        <v>1</v>
      </c>
      <c r="BD139" s="12">
        <v>1</v>
      </c>
      <c r="BE139" s="12">
        <v>1</v>
      </c>
      <c r="BF139" s="12">
        <v>1</v>
      </c>
      <c r="BG139" s="16">
        <v>1</v>
      </c>
      <c r="BH139" s="11">
        <v>1</v>
      </c>
      <c r="BI139" s="12">
        <v>1</v>
      </c>
      <c r="BJ139" s="12">
        <v>1</v>
      </c>
      <c r="BK139" s="12">
        <v>1</v>
      </c>
      <c r="BL139" s="16">
        <v>1</v>
      </c>
      <c r="BM139" s="11">
        <v>1</v>
      </c>
      <c r="BN139" s="12">
        <v>1</v>
      </c>
      <c r="BO139" s="12">
        <v>1</v>
      </c>
      <c r="BP139" s="12">
        <v>1</v>
      </c>
      <c r="BQ139" s="16">
        <v>1</v>
      </c>
      <c r="BR139" s="11">
        <v>1</v>
      </c>
      <c r="BS139" s="12">
        <v>1</v>
      </c>
      <c r="BT139" s="12">
        <v>1</v>
      </c>
      <c r="BU139" s="12">
        <v>1</v>
      </c>
      <c r="BV139" s="16">
        <v>1</v>
      </c>
    </row>
    <row r="140" spans="1:74" x14ac:dyDescent="0.25">
      <c r="A140" s="30" t="s">
        <v>159</v>
      </c>
      <c r="B140" s="28" t="s">
        <v>76</v>
      </c>
      <c r="C140" s="1" t="s">
        <v>146</v>
      </c>
      <c r="D140" s="2" t="s">
        <v>0</v>
      </c>
      <c r="E140" s="3" t="s">
        <v>3</v>
      </c>
      <c r="F140" s="3"/>
      <c r="G140" s="3"/>
      <c r="H140" s="3"/>
      <c r="I140" s="16">
        <v>0.8</v>
      </c>
      <c r="J140" s="11">
        <v>0.8</v>
      </c>
      <c r="K140" s="12">
        <v>0.8</v>
      </c>
      <c r="L140" s="12">
        <v>0.8</v>
      </c>
      <c r="M140" s="12">
        <v>0.8</v>
      </c>
      <c r="N140" s="16">
        <v>0.8</v>
      </c>
      <c r="O140" s="11">
        <v>0.8</v>
      </c>
      <c r="P140" s="12">
        <v>0.8</v>
      </c>
      <c r="Q140" s="12">
        <v>0.8</v>
      </c>
      <c r="R140" s="12">
        <v>0.8</v>
      </c>
      <c r="S140" s="16">
        <v>0.8</v>
      </c>
      <c r="T140" s="11">
        <v>0.8</v>
      </c>
      <c r="U140" s="12">
        <v>0.8</v>
      </c>
      <c r="V140" s="12">
        <v>0.8</v>
      </c>
      <c r="W140" s="12">
        <v>0.8</v>
      </c>
      <c r="X140" s="16">
        <v>0.8</v>
      </c>
      <c r="Y140" s="11">
        <v>1.2</v>
      </c>
      <c r="Z140" s="12">
        <v>1.2</v>
      </c>
      <c r="AA140" s="12">
        <v>1.2</v>
      </c>
      <c r="AB140" s="12">
        <v>1.2</v>
      </c>
      <c r="AC140" s="16">
        <v>1.2</v>
      </c>
      <c r="AD140" s="11">
        <v>1.2</v>
      </c>
      <c r="AE140" s="12">
        <v>1.2</v>
      </c>
      <c r="AF140" s="12">
        <v>1.2</v>
      </c>
      <c r="AG140" s="12">
        <v>1.2</v>
      </c>
      <c r="AH140" s="16">
        <v>1.2</v>
      </c>
      <c r="AI140" s="11">
        <v>1</v>
      </c>
      <c r="AJ140" s="12">
        <v>1</v>
      </c>
      <c r="AK140" s="12">
        <v>1</v>
      </c>
      <c r="AL140" s="12">
        <v>1</v>
      </c>
      <c r="AM140" s="16">
        <v>1</v>
      </c>
      <c r="AN140" s="11">
        <v>1</v>
      </c>
      <c r="AO140" s="12">
        <v>1</v>
      </c>
      <c r="AP140" s="12">
        <v>1</v>
      </c>
      <c r="AQ140" s="12">
        <v>1</v>
      </c>
      <c r="AR140" s="16">
        <v>1</v>
      </c>
      <c r="AS140" s="11">
        <v>1</v>
      </c>
      <c r="AT140" s="12">
        <v>1</v>
      </c>
      <c r="AU140" s="12">
        <v>1</v>
      </c>
      <c r="AV140" s="12">
        <v>1</v>
      </c>
      <c r="AW140" s="16">
        <v>1</v>
      </c>
      <c r="AX140" s="11">
        <v>1</v>
      </c>
      <c r="AY140" s="12">
        <v>1</v>
      </c>
      <c r="AZ140" s="12">
        <v>1</v>
      </c>
      <c r="BA140" s="12">
        <v>1</v>
      </c>
      <c r="BB140" s="16">
        <v>1</v>
      </c>
      <c r="BC140" s="11">
        <v>1</v>
      </c>
      <c r="BD140" s="12">
        <v>1</v>
      </c>
      <c r="BE140" s="12">
        <v>1</v>
      </c>
      <c r="BF140" s="12">
        <v>1</v>
      </c>
      <c r="BG140" s="16">
        <v>1</v>
      </c>
      <c r="BH140" s="11">
        <v>1</v>
      </c>
      <c r="BI140" s="12">
        <v>1</v>
      </c>
      <c r="BJ140" s="12">
        <v>1</v>
      </c>
      <c r="BK140" s="12">
        <v>1</v>
      </c>
      <c r="BL140" s="16">
        <v>1</v>
      </c>
      <c r="BM140" s="11">
        <v>1</v>
      </c>
      <c r="BN140" s="12">
        <v>1</v>
      </c>
      <c r="BO140" s="12">
        <v>1</v>
      </c>
      <c r="BP140" s="12">
        <v>1</v>
      </c>
      <c r="BQ140" s="16">
        <v>1</v>
      </c>
      <c r="BR140" s="11">
        <v>1</v>
      </c>
      <c r="BS140" s="12">
        <v>1</v>
      </c>
      <c r="BT140" s="12">
        <v>1</v>
      </c>
      <c r="BU140" s="12">
        <v>1</v>
      </c>
      <c r="BV140" s="16">
        <v>1</v>
      </c>
    </row>
    <row r="141" spans="1:74" x14ac:dyDescent="0.25">
      <c r="A141" s="30" t="s">
        <v>159</v>
      </c>
      <c r="B141" s="28" t="s">
        <v>76</v>
      </c>
      <c r="C141" s="1" t="s">
        <v>146</v>
      </c>
      <c r="D141" s="2" t="s">
        <v>0</v>
      </c>
      <c r="E141" s="3" t="s">
        <v>4</v>
      </c>
      <c r="F141" s="3"/>
      <c r="G141" s="3"/>
      <c r="H141" s="3"/>
      <c r="I141" s="16">
        <v>0.8</v>
      </c>
      <c r="J141" s="11">
        <v>0.8</v>
      </c>
      <c r="K141" s="12">
        <v>0.8</v>
      </c>
      <c r="L141" s="12">
        <v>0.8</v>
      </c>
      <c r="M141" s="12">
        <v>0.8</v>
      </c>
      <c r="N141" s="16">
        <v>0.8</v>
      </c>
      <c r="O141" s="11">
        <v>0.8</v>
      </c>
      <c r="P141" s="12">
        <v>0.8</v>
      </c>
      <c r="Q141" s="12">
        <v>0.8</v>
      </c>
      <c r="R141" s="12">
        <v>0.8</v>
      </c>
      <c r="S141" s="16">
        <v>0.8</v>
      </c>
      <c r="T141" s="11">
        <v>0.8</v>
      </c>
      <c r="U141" s="12">
        <v>0.8</v>
      </c>
      <c r="V141" s="12">
        <v>0.8</v>
      </c>
      <c r="W141" s="12">
        <v>0.8</v>
      </c>
      <c r="X141" s="16">
        <v>0.8</v>
      </c>
      <c r="Y141" s="11">
        <v>1.2</v>
      </c>
      <c r="Z141" s="12">
        <v>1.2</v>
      </c>
      <c r="AA141" s="12">
        <v>1.2</v>
      </c>
      <c r="AB141" s="12">
        <v>1.2</v>
      </c>
      <c r="AC141" s="16">
        <v>1.2</v>
      </c>
      <c r="AD141" s="11">
        <v>1.2</v>
      </c>
      <c r="AE141" s="12">
        <v>1.2</v>
      </c>
      <c r="AF141" s="12">
        <v>1.2</v>
      </c>
      <c r="AG141" s="12">
        <v>1.2</v>
      </c>
      <c r="AH141" s="16">
        <v>1.2</v>
      </c>
      <c r="AI141" s="11">
        <v>1</v>
      </c>
      <c r="AJ141" s="12">
        <v>1</v>
      </c>
      <c r="AK141" s="12">
        <v>1</v>
      </c>
      <c r="AL141" s="12">
        <v>1</v>
      </c>
      <c r="AM141" s="16">
        <v>1</v>
      </c>
      <c r="AN141" s="11">
        <v>1</v>
      </c>
      <c r="AO141" s="12">
        <v>1</v>
      </c>
      <c r="AP141" s="12">
        <v>1</v>
      </c>
      <c r="AQ141" s="12">
        <v>1</v>
      </c>
      <c r="AR141" s="16">
        <v>1</v>
      </c>
      <c r="AS141" s="11">
        <v>1</v>
      </c>
      <c r="AT141" s="12">
        <v>1</v>
      </c>
      <c r="AU141" s="12">
        <v>1</v>
      </c>
      <c r="AV141" s="12">
        <v>1</v>
      </c>
      <c r="AW141" s="16">
        <v>1</v>
      </c>
      <c r="AX141" s="11">
        <v>1</v>
      </c>
      <c r="AY141" s="12">
        <v>1</v>
      </c>
      <c r="AZ141" s="12">
        <v>1</v>
      </c>
      <c r="BA141" s="12">
        <v>1</v>
      </c>
      <c r="BB141" s="16">
        <v>1</v>
      </c>
      <c r="BC141" s="11">
        <v>1</v>
      </c>
      <c r="BD141" s="12">
        <v>1</v>
      </c>
      <c r="BE141" s="12">
        <v>1</v>
      </c>
      <c r="BF141" s="12">
        <v>1</v>
      </c>
      <c r="BG141" s="16">
        <v>1</v>
      </c>
      <c r="BH141" s="11">
        <v>1</v>
      </c>
      <c r="BI141" s="12">
        <v>1</v>
      </c>
      <c r="BJ141" s="12">
        <v>1</v>
      </c>
      <c r="BK141" s="12">
        <v>1</v>
      </c>
      <c r="BL141" s="16">
        <v>1</v>
      </c>
      <c r="BM141" s="11">
        <v>1</v>
      </c>
      <c r="BN141" s="12">
        <v>1</v>
      </c>
      <c r="BO141" s="12">
        <v>1</v>
      </c>
      <c r="BP141" s="12">
        <v>1</v>
      </c>
      <c r="BQ141" s="16">
        <v>1</v>
      </c>
      <c r="BR141" s="11">
        <v>1</v>
      </c>
      <c r="BS141" s="12">
        <v>1</v>
      </c>
      <c r="BT141" s="12">
        <v>1</v>
      </c>
      <c r="BU141" s="12">
        <v>1</v>
      </c>
      <c r="BV141" s="16">
        <v>1</v>
      </c>
    </row>
    <row r="142" spans="1:74" x14ac:dyDescent="0.25">
      <c r="A142" s="30" t="s">
        <v>159</v>
      </c>
      <c r="B142" s="28" t="s">
        <v>76</v>
      </c>
      <c r="C142" s="1" t="s">
        <v>146</v>
      </c>
      <c r="D142" s="2" t="s">
        <v>5</v>
      </c>
      <c r="E142" s="3" t="s">
        <v>1</v>
      </c>
      <c r="F142" s="3"/>
      <c r="G142" s="3"/>
      <c r="H142" s="3"/>
      <c r="I142" s="16">
        <v>0.8</v>
      </c>
      <c r="J142" s="11">
        <v>0.8</v>
      </c>
      <c r="K142" s="12">
        <v>0.8</v>
      </c>
      <c r="L142" s="12">
        <v>0.8</v>
      </c>
      <c r="M142" s="12">
        <v>0.8</v>
      </c>
      <c r="N142" s="16">
        <v>0.8</v>
      </c>
      <c r="O142" s="11">
        <v>0.8</v>
      </c>
      <c r="P142" s="12">
        <v>0.8</v>
      </c>
      <c r="Q142" s="12">
        <v>0.8</v>
      </c>
      <c r="R142" s="12">
        <v>0.8</v>
      </c>
      <c r="S142" s="16">
        <v>0.8</v>
      </c>
      <c r="T142" s="11">
        <v>0.8</v>
      </c>
      <c r="U142" s="12">
        <v>0.8</v>
      </c>
      <c r="V142" s="12">
        <v>0.8</v>
      </c>
      <c r="W142" s="12">
        <v>0.8</v>
      </c>
      <c r="X142" s="16">
        <v>0.8</v>
      </c>
      <c r="Y142" s="11">
        <v>1.2</v>
      </c>
      <c r="Z142" s="12">
        <v>1.2</v>
      </c>
      <c r="AA142" s="12">
        <v>1.2</v>
      </c>
      <c r="AB142" s="12">
        <v>1.2</v>
      </c>
      <c r="AC142" s="16">
        <v>1.2</v>
      </c>
      <c r="AD142" s="11">
        <v>1.2</v>
      </c>
      <c r="AE142" s="12">
        <v>1.2</v>
      </c>
      <c r="AF142" s="12">
        <v>1.2</v>
      </c>
      <c r="AG142" s="12">
        <v>1.2</v>
      </c>
      <c r="AH142" s="16">
        <v>1.2</v>
      </c>
      <c r="AI142" s="11">
        <v>1</v>
      </c>
      <c r="AJ142" s="12">
        <v>1</v>
      </c>
      <c r="AK142" s="12">
        <v>1</v>
      </c>
      <c r="AL142" s="12">
        <v>1</v>
      </c>
      <c r="AM142" s="16">
        <v>1</v>
      </c>
      <c r="AN142" s="11">
        <v>1</v>
      </c>
      <c r="AO142" s="12">
        <v>1</v>
      </c>
      <c r="AP142" s="12">
        <v>1</v>
      </c>
      <c r="AQ142" s="12">
        <v>1</v>
      </c>
      <c r="AR142" s="16">
        <v>1</v>
      </c>
      <c r="AS142" s="11">
        <v>1</v>
      </c>
      <c r="AT142" s="12">
        <v>1</v>
      </c>
      <c r="AU142" s="12">
        <v>1</v>
      </c>
      <c r="AV142" s="12">
        <v>1</v>
      </c>
      <c r="AW142" s="16">
        <v>1</v>
      </c>
      <c r="AX142" s="11">
        <v>1</v>
      </c>
      <c r="AY142" s="12">
        <v>1</v>
      </c>
      <c r="AZ142" s="12">
        <v>1</v>
      </c>
      <c r="BA142" s="12">
        <v>1</v>
      </c>
      <c r="BB142" s="16">
        <v>1</v>
      </c>
      <c r="BC142" s="11">
        <v>1</v>
      </c>
      <c r="BD142" s="12">
        <v>1</v>
      </c>
      <c r="BE142" s="12">
        <v>1</v>
      </c>
      <c r="BF142" s="12">
        <v>1</v>
      </c>
      <c r="BG142" s="16">
        <v>1</v>
      </c>
      <c r="BH142" s="11">
        <v>1</v>
      </c>
      <c r="BI142" s="12">
        <v>1</v>
      </c>
      <c r="BJ142" s="12">
        <v>1</v>
      </c>
      <c r="BK142" s="12">
        <v>1</v>
      </c>
      <c r="BL142" s="16">
        <v>1</v>
      </c>
      <c r="BM142" s="11">
        <v>1</v>
      </c>
      <c r="BN142" s="12">
        <v>1</v>
      </c>
      <c r="BO142" s="12">
        <v>1</v>
      </c>
      <c r="BP142" s="12">
        <v>1</v>
      </c>
      <c r="BQ142" s="16">
        <v>1</v>
      </c>
      <c r="BR142" s="11">
        <v>1</v>
      </c>
      <c r="BS142" s="12">
        <v>1</v>
      </c>
      <c r="BT142" s="12">
        <v>1</v>
      </c>
      <c r="BU142" s="12">
        <v>1</v>
      </c>
      <c r="BV142" s="16">
        <v>1</v>
      </c>
    </row>
    <row r="143" spans="1:74" x14ac:dyDescent="0.25">
      <c r="A143" s="30" t="s">
        <v>159</v>
      </c>
      <c r="B143" s="28" t="s">
        <v>76</v>
      </c>
      <c r="C143" s="1" t="s">
        <v>146</v>
      </c>
      <c r="D143" s="2" t="s">
        <v>5</v>
      </c>
      <c r="E143" s="3" t="s">
        <v>2</v>
      </c>
      <c r="F143" s="3"/>
      <c r="G143" s="3"/>
      <c r="H143" s="3"/>
      <c r="I143" s="16">
        <v>0.8</v>
      </c>
      <c r="J143" s="11">
        <v>0.8</v>
      </c>
      <c r="K143" s="12">
        <v>0.8</v>
      </c>
      <c r="L143" s="12">
        <v>0.8</v>
      </c>
      <c r="M143" s="12">
        <v>0.8</v>
      </c>
      <c r="N143" s="16">
        <v>0.8</v>
      </c>
      <c r="O143" s="11">
        <v>0.8</v>
      </c>
      <c r="P143" s="12">
        <v>0.8</v>
      </c>
      <c r="Q143" s="12">
        <v>0.8</v>
      </c>
      <c r="R143" s="12">
        <v>0.8</v>
      </c>
      <c r="S143" s="16">
        <v>0.8</v>
      </c>
      <c r="T143" s="11">
        <v>0.8</v>
      </c>
      <c r="U143" s="12">
        <v>0.8</v>
      </c>
      <c r="V143" s="12">
        <v>0.8</v>
      </c>
      <c r="W143" s="12">
        <v>0.8</v>
      </c>
      <c r="X143" s="16">
        <v>0.8</v>
      </c>
      <c r="Y143" s="11">
        <v>1.2</v>
      </c>
      <c r="Z143" s="12">
        <v>1.2</v>
      </c>
      <c r="AA143" s="12">
        <v>1.2</v>
      </c>
      <c r="AB143" s="12">
        <v>1.2</v>
      </c>
      <c r="AC143" s="16">
        <v>1.2</v>
      </c>
      <c r="AD143" s="11">
        <v>1.2</v>
      </c>
      <c r="AE143" s="12">
        <v>1.2</v>
      </c>
      <c r="AF143" s="12">
        <v>1.2</v>
      </c>
      <c r="AG143" s="12">
        <v>1.2</v>
      </c>
      <c r="AH143" s="16">
        <v>1.2</v>
      </c>
      <c r="AI143" s="11">
        <v>1</v>
      </c>
      <c r="AJ143" s="12">
        <v>1</v>
      </c>
      <c r="AK143" s="12">
        <v>1</v>
      </c>
      <c r="AL143" s="12">
        <v>1</v>
      </c>
      <c r="AM143" s="16">
        <v>1</v>
      </c>
      <c r="AN143" s="11">
        <v>1</v>
      </c>
      <c r="AO143" s="12">
        <v>1</v>
      </c>
      <c r="AP143" s="12">
        <v>1</v>
      </c>
      <c r="AQ143" s="12">
        <v>1</v>
      </c>
      <c r="AR143" s="16">
        <v>1</v>
      </c>
      <c r="AS143" s="11">
        <v>1</v>
      </c>
      <c r="AT143" s="12">
        <v>1</v>
      </c>
      <c r="AU143" s="12">
        <v>1</v>
      </c>
      <c r="AV143" s="12">
        <v>1</v>
      </c>
      <c r="AW143" s="16">
        <v>1</v>
      </c>
      <c r="AX143" s="11">
        <v>1</v>
      </c>
      <c r="AY143" s="12">
        <v>1</v>
      </c>
      <c r="AZ143" s="12">
        <v>1</v>
      </c>
      <c r="BA143" s="12">
        <v>1</v>
      </c>
      <c r="BB143" s="16">
        <v>1</v>
      </c>
      <c r="BC143" s="11">
        <v>1</v>
      </c>
      <c r="BD143" s="12">
        <v>1</v>
      </c>
      <c r="BE143" s="12">
        <v>1</v>
      </c>
      <c r="BF143" s="12">
        <v>1</v>
      </c>
      <c r="BG143" s="16">
        <v>1</v>
      </c>
      <c r="BH143" s="11">
        <v>1</v>
      </c>
      <c r="BI143" s="12">
        <v>1</v>
      </c>
      <c r="BJ143" s="12">
        <v>1</v>
      </c>
      <c r="BK143" s="12">
        <v>1</v>
      </c>
      <c r="BL143" s="16">
        <v>1</v>
      </c>
      <c r="BM143" s="11">
        <v>1</v>
      </c>
      <c r="BN143" s="12">
        <v>1</v>
      </c>
      <c r="BO143" s="12">
        <v>1</v>
      </c>
      <c r="BP143" s="12">
        <v>1</v>
      </c>
      <c r="BQ143" s="16">
        <v>1</v>
      </c>
      <c r="BR143" s="11">
        <v>1</v>
      </c>
      <c r="BS143" s="12">
        <v>1</v>
      </c>
      <c r="BT143" s="12">
        <v>1</v>
      </c>
      <c r="BU143" s="12">
        <v>1</v>
      </c>
      <c r="BV143" s="16">
        <v>1</v>
      </c>
    </row>
    <row r="144" spans="1:74" x14ac:dyDescent="0.25">
      <c r="A144" s="30" t="s">
        <v>159</v>
      </c>
      <c r="B144" s="28" t="s">
        <v>76</v>
      </c>
      <c r="C144" s="1" t="s">
        <v>146</v>
      </c>
      <c r="D144" s="2" t="s">
        <v>5</v>
      </c>
      <c r="E144" s="3" t="s">
        <v>3</v>
      </c>
      <c r="F144" s="3"/>
      <c r="G144" s="3"/>
      <c r="H144" s="3"/>
      <c r="I144" s="16">
        <v>0.8</v>
      </c>
      <c r="J144" s="11">
        <v>0.8</v>
      </c>
      <c r="K144" s="12">
        <v>0.8</v>
      </c>
      <c r="L144" s="12">
        <v>0.8</v>
      </c>
      <c r="M144" s="12">
        <v>0.8</v>
      </c>
      <c r="N144" s="16">
        <v>0.8</v>
      </c>
      <c r="O144" s="11">
        <v>0.8</v>
      </c>
      <c r="P144" s="12">
        <v>0.8</v>
      </c>
      <c r="Q144" s="12">
        <v>0.8</v>
      </c>
      <c r="R144" s="12">
        <v>0.8</v>
      </c>
      <c r="S144" s="16">
        <v>0.8</v>
      </c>
      <c r="T144" s="11">
        <v>0.8</v>
      </c>
      <c r="U144" s="12">
        <v>0.8</v>
      </c>
      <c r="V144" s="12">
        <v>0.8</v>
      </c>
      <c r="W144" s="12">
        <v>0.8</v>
      </c>
      <c r="X144" s="16">
        <v>0.8</v>
      </c>
      <c r="Y144" s="11">
        <v>1.2</v>
      </c>
      <c r="Z144" s="12">
        <v>1.2</v>
      </c>
      <c r="AA144" s="12">
        <v>1.2</v>
      </c>
      <c r="AB144" s="12">
        <v>1.2</v>
      </c>
      <c r="AC144" s="16">
        <v>1.2</v>
      </c>
      <c r="AD144" s="11">
        <v>1.2</v>
      </c>
      <c r="AE144" s="12">
        <v>1.2</v>
      </c>
      <c r="AF144" s="12">
        <v>1.2</v>
      </c>
      <c r="AG144" s="12">
        <v>1.2</v>
      </c>
      <c r="AH144" s="16">
        <v>1.2</v>
      </c>
      <c r="AI144" s="11">
        <v>1</v>
      </c>
      <c r="AJ144" s="12">
        <v>1</v>
      </c>
      <c r="AK144" s="12">
        <v>1</v>
      </c>
      <c r="AL144" s="12">
        <v>1</v>
      </c>
      <c r="AM144" s="16">
        <v>1</v>
      </c>
      <c r="AN144" s="11">
        <v>1</v>
      </c>
      <c r="AO144" s="12">
        <v>1</v>
      </c>
      <c r="AP144" s="12">
        <v>1</v>
      </c>
      <c r="AQ144" s="12">
        <v>1</v>
      </c>
      <c r="AR144" s="16">
        <v>1</v>
      </c>
      <c r="AS144" s="11">
        <v>1</v>
      </c>
      <c r="AT144" s="12">
        <v>1</v>
      </c>
      <c r="AU144" s="12">
        <v>1</v>
      </c>
      <c r="AV144" s="12">
        <v>1</v>
      </c>
      <c r="AW144" s="16">
        <v>1</v>
      </c>
      <c r="AX144" s="11">
        <v>1</v>
      </c>
      <c r="AY144" s="12">
        <v>1</v>
      </c>
      <c r="AZ144" s="12">
        <v>1</v>
      </c>
      <c r="BA144" s="12">
        <v>1</v>
      </c>
      <c r="BB144" s="16">
        <v>1</v>
      </c>
      <c r="BC144" s="11">
        <v>1</v>
      </c>
      <c r="BD144" s="12">
        <v>1</v>
      </c>
      <c r="BE144" s="12">
        <v>1</v>
      </c>
      <c r="BF144" s="12">
        <v>1</v>
      </c>
      <c r="BG144" s="16">
        <v>1</v>
      </c>
      <c r="BH144" s="11">
        <v>1</v>
      </c>
      <c r="BI144" s="12">
        <v>1</v>
      </c>
      <c r="BJ144" s="12">
        <v>1</v>
      </c>
      <c r="BK144" s="12">
        <v>1</v>
      </c>
      <c r="BL144" s="16">
        <v>1</v>
      </c>
      <c r="BM144" s="11">
        <v>1</v>
      </c>
      <c r="BN144" s="12">
        <v>1</v>
      </c>
      <c r="BO144" s="12">
        <v>1</v>
      </c>
      <c r="BP144" s="12">
        <v>1</v>
      </c>
      <c r="BQ144" s="16">
        <v>1</v>
      </c>
      <c r="BR144" s="11">
        <v>1</v>
      </c>
      <c r="BS144" s="12">
        <v>1</v>
      </c>
      <c r="BT144" s="12">
        <v>1</v>
      </c>
      <c r="BU144" s="12">
        <v>1</v>
      </c>
      <c r="BV144" s="16">
        <v>1</v>
      </c>
    </row>
    <row r="145" spans="1:74" x14ac:dyDescent="0.25">
      <c r="A145" s="30" t="s">
        <v>159</v>
      </c>
      <c r="B145" s="28" t="s">
        <v>76</v>
      </c>
      <c r="C145" s="1" t="s">
        <v>146</v>
      </c>
      <c r="D145" s="2" t="s">
        <v>5</v>
      </c>
      <c r="E145" s="3" t="s">
        <v>4</v>
      </c>
      <c r="F145" s="3"/>
      <c r="G145" s="3"/>
      <c r="H145" s="3"/>
      <c r="I145" s="19">
        <v>0.8</v>
      </c>
      <c r="J145" s="11">
        <v>0.8</v>
      </c>
      <c r="K145" s="12">
        <v>0.8</v>
      </c>
      <c r="L145" s="12">
        <v>0.8</v>
      </c>
      <c r="M145" s="12">
        <v>0.8</v>
      </c>
      <c r="N145" s="19">
        <v>0.8</v>
      </c>
      <c r="O145" s="11">
        <v>0.8</v>
      </c>
      <c r="P145" s="12">
        <v>0.8</v>
      </c>
      <c r="Q145" s="12">
        <v>0.8</v>
      </c>
      <c r="R145" s="12">
        <v>0.8</v>
      </c>
      <c r="S145" s="19">
        <v>0.8</v>
      </c>
      <c r="T145" s="11">
        <v>0.8</v>
      </c>
      <c r="U145" s="12">
        <v>0.8</v>
      </c>
      <c r="V145" s="12">
        <v>0.8</v>
      </c>
      <c r="W145" s="12">
        <v>0.8</v>
      </c>
      <c r="X145" s="19">
        <v>0.8</v>
      </c>
      <c r="Y145" s="11">
        <v>1.2</v>
      </c>
      <c r="Z145" s="12">
        <v>1.2</v>
      </c>
      <c r="AA145" s="12">
        <v>1.2</v>
      </c>
      <c r="AB145" s="12">
        <v>1.2</v>
      </c>
      <c r="AC145" s="19">
        <v>1.2</v>
      </c>
      <c r="AD145" s="11">
        <v>1.2</v>
      </c>
      <c r="AE145" s="12">
        <v>1.2</v>
      </c>
      <c r="AF145" s="12">
        <v>1.2</v>
      </c>
      <c r="AG145" s="12">
        <v>1.2</v>
      </c>
      <c r="AH145" s="19">
        <v>1.2</v>
      </c>
      <c r="AI145" s="11">
        <v>1</v>
      </c>
      <c r="AJ145" s="12">
        <v>1</v>
      </c>
      <c r="AK145" s="12">
        <v>1</v>
      </c>
      <c r="AL145" s="12">
        <v>1</v>
      </c>
      <c r="AM145" s="19">
        <v>1</v>
      </c>
      <c r="AN145" s="11">
        <v>1</v>
      </c>
      <c r="AO145" s="12">
        <v>1</v>
      </c>
      <c r="AP145" s="12">
        <v>1</v>
      </c>
      <c r="AQ145" s="12">
        <v>1</v>
      </c>
      <c r="AR145" s="16">
        <v>1</v>
      </c>
      <c r="AS145" s="11">
        <v>1</v>
      </c>
      <c r="AT145" s="12">
        <v>1</v>
      </c>
      <c r="AU145" s="12">
        <v>1</v>
      </c>
      <c r="AV145" s="12">
        <v>1</v>
      </c>
      <c r="AW145" s="19">
        <v>1</v>
      </c>
      <c r="AX145" s="11">
        <v>1</v>
      </c>
      <c r="AY145" s="12">
        <v>1</v>
      </c>
      <c r="AZ145" s="12">
        <v>1</v>
      </c>
      <c r="BA145" s="12">
        <v>1</v>
      </c>
      <c r="BB145" s="16">
        <v>1</v>
      </c>
      <c r="BC145" s="11">
        <v>1</v>
      </c>
      <c r="BD145" s="12">
        <v>1</v>
      </c>
      <c r="BE145" s="12">
        <v>1</v>
      </c>
      <c r="BF145" s="12">
        <v>1</v>
      </c>
      <c r="BG145" s="19">
        <v>1</v>
      </c>
      <c r="BH145" s="11">
        <v>1</v>
      </c>
      <c r="BI145" s="12">
        <v>1</v>
      </c>
      <c r="BJ145" s="12">
        <v>1</v>
      </c>
      <c r="BK145" s="12">
        <v>1</v>
      </c>
      <c r="BL145" s="16">
        <v>1</v>
      </c>
      <c r="BM145" s="11">
        <v>1</v>
      </c>
      <c r="BN145" s="12">
        <v>1</v>
      </c>
      <c r="BO145" s="12">
        <v>1</v>
      </c>
      <c r="BP145" s="12">
        <v>1</v>
      </c>
      <c r="BQ145" s="19">
        <v>1</v>
      </c>
      <c r="BR145" s="11">
        <v>1</v>
      </c>
      <c r="BS145" s="12">
        <v>1</v>
      </c>
      <c r="BT145" s="12">
        <v>1</v>
      </c>
      <c r="BU145" s="12">
        <v>1</v>
      </c>
      <c r="BV145" s="16">
        <v>1</v>
      </c>
    </row>
    <row r="146" spans="1:74" x14ac:dyDescent="0.25">
      <c r="A146" s="30" t="s">
        <v>159</v>
      </c>
      <c r="B146" s="27" t="s">
        <v>77</v>
      </c>
      <c r="C146" s="1" t="s">
        <v>145</v>
      </c>
      <c r="D146" s="2" t="s">
        <v>0</v>
      </c>
      <c r="E146" s="3" t="s">
        <v>1</v>
      </c>
      <c r="F146" s="3"/>
      <c r="G146" s="3"/>
      <c r="H146" s="3"/>
      <c r="I146" s="16">
        <v>0.8</v>
      </c>
      <c r="J146" s="11">
        <v>0.8</v>
      </c>
      <c r="K146" s="12">
        <v>0.8</v>
      </c>
      <c r="L146" s="12">
        <v>0.8</v>
      </c>
      <c r="M146" s="12">
        <v>0.8</v>
      </c>
      <c r="N146" s="16">
        <v>0.8</v>
      </c>
      <c r="O146" s="11">
        <v>0.8</v>
      </c>
      <c r="P146" s="12">
        <v>0.8</v>
      </c>
      <c r="Q146" s="12">
        <v>0.8</v>
      </c>
      <c r="R146" s="12">
        <v>0.8</v>
      </c>
      <c r="S146" s="16">
        <v>0.8</v>
      </c>
      <c r="T146" s="11">
        <v>0.8</v>
      </c>
      <c r="U146" s="12">
        <v>0.8</v>
      </c>
      <c r="V146" s="12">
        <v>0.8</v>
      </c>
      <c r="W146" s="12">
        <v>0.8</v>
      </c>
      <c r="X146" s="16">
        <v>0.8</v>
      </c>
      <c r="Y146" s="11">
        <v>1.2</v>
      </c>
      <c r="Z146" s="12">
        <v>1.2</v>
      </c>
      <c r="AA146" s="12">
        <v>1.2</v>
      </c>
      <c r="AB146" s="12">
        <v>1.2</v>
      </c>
      <c r="AC146" s="16">
        <v>1.2</v>
      </c>
      <c r="AD146" s="11">
        <v>1.2</v>
      </c>
      <c r="AE146" s="12">
        <v>1.2</v>
      </c>
      <c r="AF146" s="12">
        <v>1.2</v>
      </c>
      <c r="AG146" s="12">
        <v>1.2</v>
      </c>
      <c r="AH146" s="16">
        <v>1.2</v>
      </c>
      <c r="AI146" s="11">
        <v>1</v>
      </c>
      <c r="AJ146" s="12">
        <v>1</v>
      </c>
      <c r="AK146" s="12">
        <v>1</v>
      </c>
      <c r="AL146" s="12">
        <v>1</v>
      </c>
      <c r="AM146" s="16">
        <v>1</v>
      </c>
      <c r="AN146" s="11">
        <v>1</v>
      </c>
      <c r="AO146" s="12">
        <v>1</v>
      </c>
      <c r="AP146" s="12">
        <v>1</v>
      </c>
      <c r="AQ146" s="12">
        <v>1</v>
      </c>
      <c r="AR146" s="16">
        <v>1</v>
      </c>
      <c r="AS146" s="11">
        <v>1</v>
      </c>
      <c r="AT146" s="12">
        <v>1</v>
      </c>
      <c r="AU146" s="12">
        <v>1</v>
      </c>
      <c r="AV146" s="12">
        <v>1</v>
      </c>
      <c r="AW146" s="16">
        <v>1</v>
      </c>
      <c r="AX146" s="11">
        <v>1</v>
      </c>
      <c r="AY146" s="12">
        <v>1</v>
      </c>
      <c r="AZ146" s="12">
        <v>1</v>
      </c>
      <c r="BA146" s="12">
        <v>1</v>
      </c>
      <c r="BB146" s="16">
        <v>1</v>
      </c>
      <c r="BC146" s="11">
        <v>1</v>
      </c>
      <c r="BD146" s="12">
        <v>1</v>
      </c>
      <c r="BE146" s="12">
        <v>1</v>
      </c>
      <c r="BF146" s="12">
        <v>1</v>
      </c>
      <c r="BG146" s="16">
        <v>1</v>
      </c>
      <c r="BH146" s="11">
        <v>1</v>
      </c>
      <c r="BI146" s="12">
        <v>1</v>
      </c>
      <c r="BJ146" s="12">
        <v>1</v>
      </c>
      <c r="BK146" s="12">
        <v>1</v>
      </c>
      <c r="BL146" s="16">
        <v>1</v>
      </c>
      <c r="BM146" s="11">
        <v>1</v>
      </c>
      <c r="BN146" s="12">
        <v>1</v>
      </c>
      <c r="BO146" s="12">
        <v>1</v>
      </c>
      <c r="BP146" s="12">
        <v>1</v>
      </c>
      <c r="BQ146" s="16">
        <v>1</v>
      </c>
      <c r="BR146" s="11">
        <v>1</v>
      </c>
      <c r="BS146" s="12">
        <v>1</v>
      </c>
      <c r="BT146" s="12">
        <v>1</v>
      </c>
      <c r="BU146" s="12">
        <v>1</v>
      </c>
      <c r="BV146" s="16">
        <v>1</v>
      </c>
    </row>
    <row r="147" spans="1:74" x14ac:dyDescent="0.25">
      <c r="A147" s="30" t="s">
        <v>159</v>
      </c>
      <c r="B147" s="27" t="s">
        <v>77</v>
      </c>
      <c r="C147" s="1" t="s">
        <v>145</v>
      </c>
      <c r="D147" s="2" t="s">
        <v>0</v>
      </c>
      <c r="E147" s="3" t="s">
        <v>2</v>
      </c>
      <c r="F147" s="3"/>
      <c r="G147" s="3"/>
      <c r="H147" s="3"/>
      <c r="I147" s="16">
        <v>0.8</v>
      </c>
      <c r="J147" s="11">
        <v>0.8</v>
      </c>
      <c r="K147" s="12">
        <v>0.8</v>
      </c>
      <c r="L147" s="12">
        <v>0.8</v>
      </c>
      <c r="M147" s="12">
        <v>0.8</v>
      </c>
      <c r="N147" s="16">
        <v>0.8</v>
      </c>
      <c r="O147" s="11">
        <v>0.8</v>
      </c>
      <c r="P147" s="12">
        <v>0.8</v>
      </c>
      <c r="Q147" s="12">
        <v>0.8</v>
      </c>
      <c r="R147" s="12">
        <v>0.8</v>
      </c>
      <c r="S147" s="16">
        <v>0.8</v>
      </c>
      <c r="T147" s="11">
        <v>0.8</v>
      </c>
      <c r="U147" s="12">
        <v>0.8</v>
      </c>
      <c r="V147" s="12">
        <v>0.8</v>
      </c>
      <c r="W147" s="12">
        <v>0.8</v>
      </c>
      <c r="X147" s="16">
        <v>0.8</v>
      </c>
      <c r="Y147" s="11">
        <v>1.2</v>
      </c>
      <c r="Z147" s="12">
        <v>1.2</v>
      </c>
      <c r="AA147" s="12">
        <v>1.2</v>
      </c>
      <c r="AB147" s="12">
        <v>1.2</v>
      </c>
      <c r="AC147" s="16">
        <v>1.2</v>
      </c>
      <c r="AD147" s="11">
        <v>1.2</v>
      </c>
      <c r="AE147" s="12">
        <v>1.2</v>
      </c>
      <c r="AF147" s="12">
        <v>1.2</v>
      </c>
      <c r="AG147" s="12">
        <v>1.2</v>
      </c>
      <c r="AH147" s="16">
        <v>1.2</v>
      </c>
      <c r="AI147" s="11">
        <v>1</v>
      </c>
      <c r="AJ147" s="12">
        <v>1</v>
      </c>
      <c r="AK147" s="12">
        <v>1</v>
      </c>
      <c r="AL147" s="12">
        <v>1</v>
      </c>
      <c r="AM147" s="16">
        <v>1</v>
      </c>
      <c r="AN147" s="11">
        <v>1</v>
      </c>
      <c r="AO147" s="12">
        <v>1</v>
      </c>
      <c r="AP147" s="12">
        <v>1</v>
      </c>
      <c r="AQ147" s="12">
        <v>1</v>
      </c>
      <c r="AR147" s="16">
        <v>1</v>
      </c>
      <c r="AS147" s="11">
        <v>1</v>
      </c>
      <c r="AT147" s="12">
        <v>1</v>
      </c>
      <c r="AU147" s="12">
        <v>1</v>
      </c>
      <c r="AV147" s="12">
        <v>1</v>
      </c>
      <c r="AW147" s="16">
        <v>1</v>
      </c>
      <c r="AX147" s="11">
        <v>1</v>
      </c>
      <c r="AY147" s="12">
        <v>1</v>
      </c>
      <c r="AZ147" s="12">
        <v>1</v>
      </c>
      <c r="BA147" s="12">
        <v>1</v>
      </c>
      <c r="BB147" s="16">
        <v>1</v>
      </c>
      <c r="BC147" s="11">
        <v>1</v>
      </c>
      <c r="BD147" s="12">
        <v>1</v>
      </c>
      <c r="BE147" s="12">
        <v>1</v>
      </c>
      <c r="BF147" s="12">
        <v>1</v>
      </c>
      <c r="BG147" s="16">
        <v>1</v>
      </c>
      <c r="BH147" s="11">
        <v>1</v>
      </c>
      <c r="BI147" s="12">
        <v>1</v>
      </c>
      <c r="BJ147" s="12">
        <v>1</v>
      </c>
      <c r="BK147" s="12">
        <v>1</v>
      </c>
      <c r="BL147" s="16">
        <v>1</v>
      </c>
      <c r="BM147" s="11">
        <v>1</v>
      </c>
      <c r="BN147" s="12">
        <v>1</v>
      </c>
      <c r="BO147" s="12">
        <v>1</v>
      </c>
      <c r="BP147" s="12">
        <v>1</v>
      </c>
      <c r="BQ147" s="16">
        <v>1</v>
      </c>
      <c r="BR147" s="11">
        <v>1</v>
      </c>
      <c r="BS147" s="12">
        <v>1</v>
      </c>
      <c r="BT147" s="12">
        <v>1</v>
      </c>
      <c r="BU147" s="12">
        <v>1</v>
      </c>
      <c r="BV147" s="16">
        <v>1</v>
      </c>
    </row>
    <row r="148" spans="1:74" x14ac:dyDescent="0.25">
      <c r="A148" s="30" t="s">
        <v>159</v>
      </c>
      <c r="B148" s="27" t="s">
        <v>77</v>
      </c>
      <c r="C148" s="1" t="s">
        <v>145</v>
      </c>
      <c r="D148" s="2" t="s">
        <v>0</v>
      </c>
      <c r="E148" s="3" t="s">
        <v>3</v>
      </c>
      <c r="F148" s="3"/>
      <c r="G148" s="3"/>
      <c r="H148" s="3"/>
      <c r="I148" s="16">
        <v>0.8</v>
      </c>
      <c r="J148" s="11">
        <v>0.8</v>
      </c>
      <c r="K148" s="12">
        <v>0.8</v>
      </c>
      <c r="L148" s="12">
        <v>0.8</v>
      </c>
      <c r="M148" s="12">
        <v>0.8</v>
      </c>
      <c r="N148" s="16">
        <v>0.8</v>
      </c>
      <c r="O148" s="11">
        <v>0.8</v>
      </c>
      <c r="P148" s="12">
        <v>0.8</v>
      </c>
      <c r="Q148" s="12">
        <v>0.8</v>
      </c>
      <c r="R148" s="12">
        <v>0.8</v>
      </c>
      <c r="S148" s="16">
        <v>0.8</v>
      </c>
      <c r="T148" s="11">
        <v>0.8</v>
      </c>
      <c r="U148" s="12">
        <v>0.8</v>
      </c>
      <c r="V148" s="12">
        <v>0.8</v>
      </c>
      <c r="W148" s="12">
        <v>0.8</v>
      </c>
      <c r="X148" s="16">
        <v>0.8</v>
      </c>
      <c r="Y148" s="11">
        <v>1.2</v>
      </c>
      <c r="Z148" s="12">
        <v>1.2</v>
      </c>
      <c r="AA148" s="12">
        <v>1.2</v>
      </c>
      <c r="AB148" s="12">
        <v>1.2</v>
      </c>
      <c r="AC148" s="16">
        <v>1.2</v>
      </c>
      <c r="AD148" s="11">
        <v>1.2</v>
      </c>
      <c r="AE148" s="12">
        <v>1.2</v>
      </c>
      <c r="AF148" s="12">
        <v>1.2</v>
      </c>
      <c r="AG148" s="12">
        <v>1.2</v>
      </c>
      <c r="AH148" s="16">
        <v>1.2</v>
      </c>
      <c r="AI148" s="11">
        <v>1</v>
      </c>
      <c r="AJ148" s="12">
        <v>1</v>
      </c>
      <c r="AK148" s="12">
        <v>1</v>
      </c>
      <c r="AL148" s="12">
        <v>1</v>
      </c>
      <c r="AM148" s="16">
        <v>1</v>
      </c>
      <c r="AN148" s="11">
        <v>1</v>
      </c>
      <c r="AO148" s="12">
        <v>1</v>
      </c>
      <c r="AP148" s="12">
        <v>1</v>
      </c>
      <c r="AQ148" s="12">
        <v>1</v>
      </c>
      <c r="AR148" s="16">
        <v>1</v>
      </c>
      <c r="AS148" s="11">
        <v>1</v>
      </c>
      <c r="AT148" s="12">
        <v>1</v>
      </c>
      <c r="AU148" s="12">
        <v>1</v>
      </c>
      <c r="AV148" s="12">
        <v>1</v>
      </c>
      <c r="AW148" s="16">
        <v>1</v>
      </c>
      <c r="AX148" s="11">
        <v>1</v>
      </c>
      <c r="AY148" s="12">
        <v>1</v>
      </c>
      <c r="AZ148" s="12">
        <v>1</v>
      </c>
      <c r="BA148" s="12">
        <v>1</v>
      </c>
      <c r="BB148" s="16">
        <v>1</v>
      </c>
      <c r="BC148" s="11">
        <v>1</v>
      </c>
      <c r="BD148" s="12">
        <v>1</v>
      </c>
      <c r="BE148" s="12">
        <v>1</v>
      </c>
      <c r="BF148" s="12">
        <v>1</v>
      </c>
      <c r="BG148" s="16">
        <v>1</v>
      </c>
      <c r="BH148" s="11">
        <v>1</v>
      </c>
      <c r="BI148" s="12">
        <v>1</v>
      </c>
      <c r="BJ148" s="12">
        <v>1</v>
      </c>
      <c r="BK148" s="12">
        <v>1</v>
      </c>
      <c r="BL148" s="16">
        <v>1</v>
      </c>
      <c r="BM148" s="11">
        <v>1</v>
      </c>
      <c r="BN148" s="12">
        <v>1</v>
      </c>
      <c r="BO148" s="12">
        <v>1</v>
      </c>
      <c r="BP148" s="12">
        <v>1</v>
      </c>
      <c r="BQ148" s="16">
        <v>1</v>
      </c>
      <c r="BR148" s="11">
        <v>1</v>
      </c>
      <c r="BS148" s="12">
        <v>1</v>
      </c>
      <c r="BT148" s="12">
        <v>1</v>
      </c>
      <c r="BU148" s="12">
        <v>1</v>
      </c>
      <c r="BV148" s="16">
        <v>1</v>
      </c>
    </row>
    <row r="149" spans="1:74" x14ac:dyDescent="0.25">
      <c r="A149" s="30" t="s">
        <v>159</v>
      </c>
      <c r="B149" s="27" t="s">
        <v>77</v>
      </c>
      <c r="C149" s="1" t="s">
        <v>145</v>
      </c>
      <c r="D149" s="2" t="s">
        <v>0</v>
      </c>
      <c r="E149" s="3" t="s">
        <v>4</v>
      </c>
      <c r="F149" s="3"/>
      <c r="G149" s="3"/>
      <c r="H149" s="3"/>
      <c r="I149" s="16">
        <v>0.8</v>
      </c>
      <c r="J149" s="11">
        <v>0.8</v>
      </c>
      <c r="K149" s="12">
        <v>0.8</v>
      </c>
      <c r="L149" s="12">
        <v>0.8</v>
      </c>
      <c r="M149" s="12">
        <v>0.8</v>
      </c>
      <c r="N149" s="16">
        <v>0.8</v>
      </c>
      <c r="O149" s="11">
        <v>0.8</v>
      </c>
      <c r="P149" s="12">
        <v>0.8</v>
      </c>
      <c r="Q149" s="12">
        <v>0.8</v>
      </c>
      <c r="R149" s="12">
        <v>0.8</v>
      </c>
      <c r="S149" s="16">
        <v>0.8</v>
      </c>
      <c r="T149" s="11">
        <v>0.8</v>
      </c>
      <c r="U149" s="12">
        <v>0.8</v>
      </c>
      <c r="V149" s="12">
        <v>0.8</v>
      </c>
      <c r="W149" s="12">
        <v>0.8</v>
      </c>
      <c r="X149" s="16">
        <v>0.8</v>
      </c>
      <c r="Y149" s="11">
        <v>1.2</v>
      </c>
      <c r="Z149" s="12">
        <v>1.2</v>
      </c>
      <c r="AA149" s="12">
        <v>1.2</v>
      </c>
      <c r="AB149" s="12">
        <v>1.2</v>
      </c>
      <c r="AC149" s="16">
        <v>1.2</v>
      </c>
      <c r="AD149" s="11">
        <v>1.2</v>
      </c>
      <c r="AE149" s="12">
        <v>1.2</v>
      </c>
      <c r="AF149" s="12">
        <v>1.2</v>
      </c>
      <c r="AG149" s="12">
        <v>1.2</v>
      </c>
      <c r="AH149" s="16">
        <v>1.2</v>
      </c>
      <c r="AI149" s="11">
        <v>1</v>
      </c>
      <c r="AJ149" s="12">
        <v>1</v>
      </c>
      <c r="AK149" s="12">
        <v>1</v>
      </c>
      <c r="AL149" s="12">
        <v>1</v>
      </c>
      <c r="AM149" s="16">
        <v>1</v>
      </c>
      <c r="AN149" s="11">
        <v>1</v>
      </c>
      <c r="AO149" s="12">
        <v>1</v>
      </c>
      <c r="AP149" s="12">
        <v>1</v>
      </c>
      <c r="AQ149" s="12">
        <v>1</v>
      </c>
      <c r="AR149" s="16">
        <v>1</v>
      </c>
      <c r="AS149" s="11">
        <v>1</v>
      </c>
      <c r="AT149" s="12">
        <v>1</v>
      </c>
      <c r="AU149" s="12">
        <v>1</v>
      </c>
      <c r="AV149" s="12">
        <v>1</v>
      </c>
      <c r="AW149" s="16">
        <v>1</v>
      </c>
      <c r="AX149" s="11">
        <v>1</v>
      </c>
      <c r="AY149" s="12">
        <v>1</v>
      </c>
      <c r="AZ149" s="12">
        <v>1</v>
      </c>
      <c r="BA149" s="12">
        <v>1</v>
      </c>
      <c r="BB149" s="16">
        <v>1</v>
      </c>
      <c r="BC149" s="11">
        <v>1</v>
      </c>
      <c r="BD149" s="12">
        <v>1</v>
      </c>
      <c r="BE149" s="12">
        <v>1</v>
      </c>
      <c r="BF149" s="12">
        <v>1</v>
      </c>
      <c r="BG149" s="16">
        <v>1</v>
      </c>
      <c r="BH149" s="11">
        <v>1</v>
      </c>
      <c r="BI149" s="12">
        <v>1</v>
      </c>
      <c r="BJ149" s="12">
        <v>1</v>
      </c>
      <c r="BK149" s="12">
        <v>1</v>
      </c>
      <c r="BL149" s="16">
        <v>1</v>
      </c>
      <c r="BM149" s="11">
        <v>1</v>
      </c>
      <c r="BN149" s="12">
        <v>1</v>
      </c>
      <c r="BO149" s="12">
        <v>1</v>
      </c>
      <c r="BP149" s="12">
        <v>1</v>
      </c>
      <c r="BQ149" s="16">
        <v>1</v>
      </c>
      <c r="BR149" s="11">
        <v>1</v>
      </c>
      <c r="BS149" s="12">
        <v>1</v>
      </c>
      <c r="BT149" s="12">
        <v>1</v>
      </c>
      <c r="BU149" s="12">
        <v>1</v>
      </c>
      <c r="BV149" s="16">
        <v>1</v>
      </c>
    </row>
    <row r="150" spans="1:74" x14ac:dyDescent="0.25">
      <c r="A150" s="30" t="s">
        <v>159</v>
      </c>
      <c r="B150" s="27" t="s">
        <v>77</v>
      </c>
      <c r="C150" s="1" t="s">
        <v>145</v>
      </c>
      <c r="D150" s="2" t="s">
        <v>5</v>
      </c>
      <c r="E150" s="3" t="s">
        <v>1</v>
      </c>
      <c r="F150" s="3"/>
      <c r="G150" s="3"/>
      <c r="H150" s="3"/>
      <c r="I150" s="16">
        <v>0.8</v>
      </c>
      <c r="J150" s="11">
        <v>0.8</v>
      </c>
      <c r="K150" s="12">
        <v>0.8</v>
      </c>
      <c r="L150" s="12">
        <v>0.8</v>
      </c>
      <c r="M150" s="12">
        <v>0.8</v>
      </c>
      <c r="N150" s="16">
        <v>0.8</v>
      </c>
      <c r="O150" s="11">
        <v>0.8</v>
      </c>
      <c r="P150" s="12">
        <v>0.8</v>
      </c>
      <c r="Q150" s="12">
        <v>0.8</v>
      </c>
      <c r="R150" s="12">
        <v>0.8</v>
      </c>
      <c r="S150" s="16">
        <v>0.8</v>
      </c>
      <c r="T150" s="11">
        <v>0.8</v>
      </c>
      <c r="U150" s="12">
        <v>0.8</v>
      </c>
      <c r="V150" s="12">
        <v>0.8</v>
      </c>
      <c r="W150" s="12">
        <v>0.8</v>
      </c>
      <c r="X150" s="16">
        <v>0.8</v>
      </c>
      <c r="Y150" s="11">
        <v>1.2</v>
      </c>
      <c r="Z150" s="12">
        <v>1.2</v>
      </c>
      <c r="AA150" s="12">
        <v>1.2</v>
      </c>
      <c r="AB150" s="12">
        <v>1.2</v>
      </c>
      <c r="AC150" s="16">
        <v>1.2</v>
      </c>
      <c r="AD150" s="11">
        <v>1.2</v>
      </c>
      <c r="AE150" s="12">
        <v>1.2</v>
      </c>
      <c r="AF150" s="12">
        <v>1.2</v>
      </c>
      <c r="AG150" s="12">
        <v>1.2</v>
      </c>
      <c r="AH150" s="16">
        <v>1.2</v>
      </c>
      <c r="AI150" s="11">
        <v>1</v>
      </c>
      <c r="AJ150" s="12">
        <v>1</v>
      </c>
      <c r="AK150" s="12">
        <v>1</v>
      </c>
      <c r="AL150" s="12">
        <v>1</v>
      </c>
      <c r="AM150" s="16">
        <v>1</v>
      </c>
      <c r="AN150" s="11">
        <v>1</v>
      </c>
      <c r="AO150" s="12">
        <v>1</v>
      </c>
      <c r="AP150" s="12">
        <v>1</v>
      </c>
      <c r="AQ150" s="12">
        <v>1</v>
      </c>
      <c r="AR150" s="16">
        <v>1</v>
      </c>
      <c r="AS150" s="11">
        <v>1</v>
      </c>
      <c r="AT150" s="12">
        <v>1</v>
      </c>
      <c r="AU150" s="12">
        <v>1</v>
      </c>
      <c r="AV150" s="12">
        <v>1</v>
      </c>
      <c r="AW150" s="16">
        <v>1</v>
      </c>
      <c r="AX150" s="11">
        <v>1</v>
      </c>
      <c r="AY150" s="12">
        <v>1</v>
      </c>
      <c r="AZ150" s="12">
        <v>1</v>
      </c>
      <c r="BA150" s="12">
        <v>1</v>
      </c>
      <c r="BB150" s="16">
        <v>1</v>
      </c>
      <c r="BC150" s="11">
        <v>1</v>
      </c>
      <c r="BD150" s="12">
        <v>1</v>
      </c>
      <c r="BE150" s="12">
        <v>1</v>
      </c>
      <c r="BF150" s="12">
        <v>1</v>
      </c>
      <c r="BG150" s="16">
        <v>1</v>
      </c>
      <c r="BH150" s="11">
        <v>1</v>
      </c>
      <c r="BI150" s="12">
        <v>1</v>
      </c>
      <c r="BJ150" s="12">
        <v>1</v>
      </c>
      <c r="BK150" s="12">
        <v>1</v>
      </c>
      <c r="BL150" s="16">
        <v>1</v>
      </c>
      <c r="BM150" s="11">
        <v>1</v>
      </c>
      <c r="BN150" s="12">
        <v>1</v>
      </c>
      <c r="BO150" s="12">
        <v>1</v>
      </c>
      <c r="BP150" s="12">
        <v>1</v>
      </c>
      <c r="BQ150" s="16">
        <v>1</v>
      </c>
      <c r="BR150" s="11">
        <v>1</v>
      </c>
      <c r="BS150" s="12">
        <v>1</v>
      </c>
      <c r="BT150" s="12">
        <v>1</v>
      </c>
      <c r="BU150" s="12">
        <v>1</v>
      </c>
      <c r="BV150" s="16">
        <v>1</v>
      </c>
    </row>
    <row r="151" spans="1:74" x14ac:dyDescent="0.25">
      <c r="A151" s="30" t="s">
        <v>159</v>
      </c>
      <c r="B151" s="27" t="s">
        <v>77</v>
      </c>
      <c r="C151" s="1" t="s">
        <v>145</v>
      </c>
      <c r="D151" s="2" t="s">
        <v>5</v>
      </c>
      <c r="E151" s="3" t="s">
        <v>2</v>
      </c>
      <c r="F151" s="3"/>
      <c r="G151" s="3"/>
      <c r="H151" s="3"/>
      <c r="I151" s="16">
        <v>0.8</v>
      </c>
      <c r="J151" s="11">
        <v>0.8</v>
      </c>
      <c r="K151" s="12">
        <v>0.8</v>
      </c>
      <c r="L151" s="12">
        <v>0.8</v>
      </c>
      <c r="M151" s="12">
        <v>0.8</v>
      </c>
      <c r="N151" s="16">
        <v>0.8</v>
      </c>
      <c r="O151" s="11">
        <v>0.8</v>
      </c>
      <c r="P151" s="12">
        <v>0.8</v>
      </c>
      <c r="Q151" s="12">
        <v>0.8</v>
      </c>
      <c r="R151" s="12">
        <v>0.8</v>
      </c>
      <c r="S151" s="16">
        <v>0.8</v>
      </c>
      <c r="T151" s="11">
        <v>0.8</v>
      </c>
      <c r="U151" s="12">
        <v>0.8</v>
      </c>
      <c r="V151" s="12">
        <v>0.8</v>
      </c>
      <c r="W151" s="12">
        <v>0.8</v>
      </c>
      <c r="X151" s="16">
        <v>0.8</v>
      </c>
      <c r="Y151" s="11">
        <v>1.2</v>
      </c>
      <c r="Z151" s="12">
        <v>1.2</v>
      </c>
      <c r="AA151" s="12">
        <v>1.2</v>
      </c>
      <c r="AB151" s="12">
        <v>1.2</v>
      </c>
      <c r="AC151" s="16">
        <v>1.2</v>
      </c>
      <c r="AD151" s="11">
        <v>1.2</v>
      </c>
      <c r="AE151" s="12">
        <v>1.2</v>
      </c>
      <c r="AF151" s="12">
        <v>1.2</v>
      </c>
      <c r="AG151" s="12">
        <v>1.2</v>
      </c>
      <c r="AH151" s="16">
        <v>1.2</v>
      </c>
      <c r="AI151" s="11">
        <v>1</v>
      </c>
      <c r="AJ151" s="12">
        <v>1</v>
      </c>
      <c r="AK151" s="12">
        <v>1</v>
      </c>
      <c r="AL151" s="12">
        <v>1</v>
      </c>
      <c r="AM151" s="16">
        <v>1</v>
      </c>
      <c r="AN151" s="11">
        <v>1</v>
      </c>
      <c r="AO151" s="12">
        <v>1</v>
      </c>
      <c r="AP151" s="12">
        <v>1</v>
      </c>
      <c r="AQ151" s="12">
        <v>1</v>
      </c>
      <c r="AR151" s="16">
        <v>1</v>
      </c>
      <c r="AS151" s="11">
        <v>1</v>
      </c>
      <c r="AT151" s="12">
        <v>1</v>
      </c>
      <c r="AU151" s="12">
        <v>1</v>
      </c>
      <c r="AV151" s="12">
        <v>1</v>
      </c>
      <c r="AW151" s="16">
        <v>1</v>
      </c>
      <c r="AX151" s="11">
        <v>1</v>
      </c>
      <c r="AY151" s="12">
        <v>1</v>
      </c>
      <c r="AZ151" s="12">
        <v>1</v>
      </c>
      <c r="BA151" s="12">
        <v>1</v>
      </c>
      <c r="BB151" s="16">
        <v>1</v>
      </c>
      <c r="BC151" s="11">
        <v>1</v>
      </c>
      <c r="BD151" s="12">
        <v>1</v>
      </c>
      <c r="BE151" s="12">
        <v>1</v>
      </c>
      <c r="BF151" s="12">
        <v>1</v>
      </c>
      <c r="BG151" s="16">
        <v>1</v>
      </c>
      <c r="BH151" s="11">
        <v>1</v>
      </c>
      <c r="BI151" s="12">
        <v>1</v>
      </c>
      <c r="BJ151" s="12">
        <v>1</v>
      </c>
      <c r="BK151" s="12">
        <v>1</v>
      </c>
      <c r="BL151" s="16">
        <v>1</v>
      </c>
      <c r="BM151" s="11">
        <v>1</v>
      </c>
      <c r="BN151" s="12">
        <v>1</v>
      </c>
      <c r="BO151" s="12">
        <v>1</v>
      </c>
      <c r="BP151" s="12">
        <v>1</v>
      </c>
      <c r="BQ151" s="16">
        <v>1</v>
      </c>
      <c r="BR151" s="11">
        <v>1</v>
      </c>
      <c r="BS151" s="12">
        <v>1</v>
      </c>
      <c r="BT151" s="12">
        <v>1</v>
      </c>
      <c r="BU151" s="12">
        <v>1</v>
      </c>
      <c r="BV151" s="16">
        <v>1</v>
      </c>
    </row>
    <row r="152" spans="1:74" x14ac:dyDescent="0.25">
      <c r="A152" s="30" t="s">
        <v>159</v>
      </c>
      <c r="B152" s="27" t="s">
        <v>77</v>
      </c>
      <c r="C152" s="1" t="s">
        <v>145</v>
      </c>
      <c r="D152" s="2" t="s">
        <v>5</v>
      </c>
      <c r="E152" s="3" t="s">
        <v>3</v>
      </c>
      <c r="F152" s="3"/>
      <c r="G152" s="3"/>
      <c r="H152" s="3"/>
      <c r="I152" s="16">
        <v>0.8</v>
      </c>
      <c r="J152" s="11">
        <v>0.8</v>
      </c>
      <c r="K152" s="12">
        <v>0.8</v>
      </c>
      <c r="L152" s="12">
        <v>0.8</v>
      </c>
      <c r="M152" s="12">
        <v>0.8</v>
      </c>
      <c r="N152" s="16">
        <v>0.8</v>
      </c>
      <c r="O152" s="11">
        <v>0.8</v>
      </c>
      <c r="P152" s="12">
        <v>0.8</v>
      </c>
      <c r="Q152" s="12">
        <v>0.8</v>
      </c>
      <c r="R152" s="12">
        <v>0.8</v>
      </c>
      <c r="S152" s="16">
        <v>0.8</v>
      </c>
      <c r="T152" s="11">
        <v>0.8</v>
      </c>
      <c r="U152" s="12">
        <v>0.8</v>
      </c>
      <c r="V152" s="12">
        <v>0.8</v>
      </c>
      <c r="W152" s="12">
        <v>0.8</v>
      </c>
      <c r="X152" s="16">
        <v>0.8</v>
      </c>
      <c r="Y152" s="11">
        <v>1.2</v>
      </c>
      <c r="Z152" s="12">
        <v>1.2</v>
      </c>
      <c r="AA152" s="12">
        <v>1.2</v>
      </c>
      <c r="AB152" s="12">
        <v>1.2</v>
      </c>
      <c r="AC152" s="16">
        <v>1.2</v>
      </c>
      <c r="AD152" s="11">
        <v>1.2</v>
      </c>
      <c r="AE152" s="12">
        <v>1.2</v>
      </c>
      <c r="AF152" s="12">
        <v>1.2</v>
      </c>
      <c r="AG152" s="12">
        <v>1.2</v>
      </c>
      <c r="AH152" s="16">
        <v>1.2</v>
      </c>
      <c r="AI152" s="11">
        <v>1</v>
      </c>
      <c r="AJ152" s="12">
        <v>1</v>
      </c>
      <c r="AK152" s="12">
        <v>1</v>
      </c>
      <c r="AL152" s="12">
        <v>1</v>
      </c>
      <c r="AM152" s="16">
        <v>1</v>
      </c>
      <c r="AN152" s="11">
        <v>1</v>
      </c>
      <c r="AO152" s="12">
        <v>1</v>
      </c>
      <c r="AP152" s="12">
        <v>1</v>
      </c>
      <c r="AQ152" s="12">
        <v>1</v>
      </c>
      <c r="AR152" s="16">
        <v>1</v>
      </c>
      <c r="AS152" s="11">
        <v>1</v>
      </c>
      <c r="AT152" s="12">
        <v>1</v>
      </c>
      <c r="AU152" s="12">
        <v>1</v>
      </c>
      <c r="AV152" s="12">
        <v>1</v>
      </c>
      <c r="AW152" s="16">
        <v>1</v>
      </c>
      <c r="AX152" s="11">
        <v>1</v>
      </c>
      <c r="AY152" s="12">
        <v>1</v>
      </c>
      <c r="AZ152" s="12">
        <v>1</v>
      </c>
      <c r="BA152" s="12">
        <v>1</v>
      </c>
      <c r="BB152" s="16">
        <v>1</v>
      </c>
      <c r="BC152" s="11">
        <v>1</v>
      </c>
      <c r="BD152" s="12">
        <v>1</v>
      </c>
      <c r="BE152" s="12">
        <v>1</v>
      </c>
      <c r="BF152" s="12">
        <v>1</v>
      </c>
      <c r="BG152" s="16">
        <v>1</v>
      </c>
      <c r="BH152" s="11">
        <v>1</v>
      </c>
      <c r="BI152" s="12">
        <v>1</v>
      </c>
      <c r="BJ152" s="12">
        <v>1</v>
      </c>
      <c r="BK152" s="12">
        <v>1</v>
      </c>
      <c r="BL152" s="16">
        <v>1</v>
      </c>
      <c r="BM152" s="11">
        <v>1</v>
      </c>
      <c r="BN152" s="12">
        <v>1</v>
      </c>
      <c r="BO152" s="12">
        <v>1</v>
      </c>
      <c r="BP152" s="12">
        <v>1</v>
      </c>
      <c r="BQ152" s="16">
        <v>1</v>
      </c>
      <c r="BR152" s="11">
        <v>1</v>
      </c>
      <c r="BS152" s="12">
        <v>1</v>
      </c>
      <c r="BT152" s="12">
        <v>1</v>
      </c>
      <c r="BU152" s="12">
        <v>1</v>
      </c>
      <c r="BV152" s="16">
        <v>1</v>
      </c>
    </row>
    <row r="153" spans="1:74" x14ac:dyDescent="0.25">
      <c r="A153" s="30" t="s">
        <v>159</v>
      </c>
      <c r="B153" s="27" t="s">
        <v>77</v>
      </c>
      <c r="C153" s="1" t="s">
        <v>145</v>
      </c>
      <c r="D153" s="2" t="s">
        <v>5</v>
      </c>
      <c r="E153" s="3" t="s">
        <v>4</v>
      </c>
      <c r="F153" s="3"/>
      <c r="G153" s="3"/>
      <c r="H153" s="3"/>
      <c r="I153" s="16">
        <v>0.8</v>
      </c>
      <c r="J153" s="11">
        <v>0.8</v>
      </c>
      <c r="K153" s="12">
        <v>0.8</v>
      </c>
      <c r="L153" s="12">
        <v>0.8</v>
      </c>
      <c r="M153" s="12">
        <v>0.8</v>
      </c>
      <c r="N153" s="16">
        <v>0.8</v>
      </c>
      <c r="O153" s="11">
        <v>0.8</v>
      </c>
      <c r="P153" s="12">
        <v>0.8</v>
      </c>
      <c r="Q153" s="12">
        <v>0.8</v>
      </c>
      <c r="R153" s="12">
        <v>0.8</v>
      </c>
      <c r="S153" s="16">
        <v>0.8</v>
      </c>
      <c r="T153" s="11">
        <v>0.8</v>
      </c>
      <c r="U153" s="12">
        <v>0.8</v>
      </c>
      <c r="V153" s="12">
        <v>0.8</v>
      </c>
      <c r="W153" s="12">
        <v>0.8</v>
      </c>
      <c r="X153" s="16">
        <v>0.8</v>
      </c>
      <c r="Y153" s="11">
        <v>1.2</v>
      </c>
      <c r="Z153" s="12">
        <v>1.2</v>
      </c>
      <c r="AA153" s="12">
        <v>1.2</v>
      </c>
      <c r="AB153" s="12">
        <v>1.2</v>
      </c>
      <c r="AC153" s="16">
        <v>1.2</v>
      </c>
      <c r="AD153" s="11">
        <v>1.2</v>
      </c>
      <c r="AE153" s="12">
        <v>1.2</v>
      </c>
      <c r="AF153" s="12">
        <v>1.2</v>
      </c>
      <c r="AG153" s="12">
        <v>1.2</v>
      </c>
      <c r="AH153" s="16">
        <v>1.2</v>
      </c>
      <c r="AI153" s="11">
        <v>1</v>
      </c>
      <c r="AJ153" s="12">
        <v>1</v>
      </c>
      <c r="AK153" s="12">
        <v>1</v>
      </c>
      <c r="AL153" s="12">
        <v>1</v>
      </c>
      <c r="AM153" s="16">
        <v>1</v>
      </c>
      <c r="AN153" s="11">
        <v>1</v>
      </c>
      <c r="AO153" s="12">
        <v>1</v>
      </c>
      <c r="AP153" s="12">
        <v>1</v>
      </c>
      <c r="AQ153" s="12">
        <v>1</v>
      </c>
      <c r="AR153" s="16">
        <v>1</v>
      </c>
      <c r="AS153" s="11">
        <v>1</v>
      </c>
      <c r="AT153" s="12">
        <v>1</v>
      </c>
      <c r="AU153" s="12">
        <v>1</v>
      </c>
      <c r="AV153" s="12">
        <v>1</v>
      </c>
      <c r="AW153" s="16">
        <v>1</v>
      </c>
      <c r="AX153" s="11">
        <v>1</v>
      </c>
      <c r="AY153" s="12">
        <v>1</v>
      </c>
      <c r="AZ153" s="12">
        <v>1</v>
      </c>
      <c r="BA153" s="12">
        <v>1</v>
      </c>
      <c r="BB153" s="16">
        <v>1</v>
      </c>
      <c r="BC153" s="11">
        <v>1</v>
      </c>
      <c r="BD153" s="12">
        <v>1</v>
      </c>
      <c r="BE153" s="12">
        <v>1</v>
      </c>
      <c r="BF153" s="12">
        <v>1</v>
      </c>
      <c r="BG153" s="16">
        <v>1</v>
      </c>
      <c r="BH153" s="11">
        <v>1</v>
      </c>
      <c r="BI153" s="12">
        <v>1</v>
      </c>
      <c r="BJ153" s="12">
        <v>1</v>
      </c>
      <c r="BK153" s="12">
        <v>1</v>
      </c>
      <c r="BL153" s="16">
        <v>1</v>
      </c>
      <c r="BM153" s="11">
        <v>1</v>
      </c>
      <c r="BN153" s="12">
        <v>1</v>
      </c>
      <c r="BO153" s="12">
        <v>1</v>
      </c>
      <c r="BP153" s="12">
        <v>1</v>
      </c>
      <c r="BQ153" s="16">
        <v>1</v>
      </c>
      <c r="BR153" s="11">
        <v>1</v>
      </c>
      <c r="BS153" s="12">
        <v>1</v>
      </c>
      <c r="BT153" s="12">
        <v>1</v>
      </c>
      <c r="BU153" s="12">
        <v>1</v>
      </c>
      <c r="BV153" s="16">
        <v>1</v>
      </c>
    </row>
    <row r="154" spans="1:74" x14ac:dyDescent="0.25">
      <c r="A154" s="30" t="s">
        <v>159</v>
      </c>
      <c r="B154" s="27" t="s">
        <v>77</v>
      </c>
      <c r="C154" s="1" t="s">
        <v>146</v>
      </c>
      <c r="D154" s="2" t="s">
        <v>0</v>
      </c>
      <c r="E154" s="3" t="s">
        <v>1</v>
      </c>
      <c r="F154" s="3"/>
      <c r="G154" s="3"/>
      <c r="H154" s="3"/>
      <c r="I154" s="16">
        <v>0.8</v>
      </c>
      <c r="J154" s="11">
        <v>0.8</v>
      </c>
      <c r="K154" s="12">
        <v>0.8</v>
      </c>
      <c r="L154" s="12">
        <v>0.8</v>
      </c>
      <c r="M154" s="12">
        <v>0.8</v>
      </c>
      <c r="N154" s="16">
        <v>0.8</v>
      </c>
      <c r="O154" s="11">
        <v>0.8</v>
      </c>
      <c r="P154" s="12">
        <v>0.8</v>
      </c>
      <c r="Q154" s="12">
        <v>0.8</v>
      </c>
      <c r="R154" s="12">
        <v>0.8</v>
      </c>
      <c r="S154" s="16">
        <v>0.8</v>
      </c>
      <c r="T154" s="11">
        <v>0.8</v>
      </c>
      <c r="U154" s="12">
        <v>0.8</v>
      </c>
      <c r="V154" s="12">
        <v>0.8</v>
      </c>
      <c r="W154" s="12">
        <v>0.8</v>
      </c>
      <c r="X154" s="16">
        <v>0.8</v>
      </c>
      <c r="Y154" s="11">
        <v>1.2</v>
      </c>
      <c r="Z154" s="12">
        <v>1.2</v>
      </c>
      <c r="AA154" s="12">
        <v>1.2</v>
      </c>
      <c r="AB154" s="12">
        <v>1.2</v>
      </c>
      <c r="AC154" s="16">
        <v>1.2</v>
      </c>
      <c r="AD154" s="11">
        <v>1.2</v>
      </c>
      <c r="AE154" s="12">
        <v>1.2</v>
      </c>
      <c r="AF154" s="12">
        <v>1.2</v>
      </c>
      <c r="AG154" s="12">
        <v>1.2</v>
      </c>
      <c r="AH154" s="16">
        <v>1.2</v>
      </c>
      <c r="AI154" s="11">
        <v>1</v>
      </c>
      <c r="AJ154" s="12">
        <v>1</v>
      </c>
      <c r="AK154" s="12">
        <v>1</v>
      </c>
      <c r="AL154" s="12">
        <v>1</v>
      </c>
      <c r="AM154" s="16">
        <v>1</v>
      </c>
      <c r="AN154" s="11">
        <v>1</v>
      </c>
      <c r="AO154" s="12">
        <v>1</v>
      </c>
      <c r="AP154" s="12">
        <v>1</v>
      </c>
      <c r="AQ154" s="12">
        <v>1</v>
      </c>
      <c r="AR154" s="16">
        <v>1</v>
      </c>
      <c r="AS154" s="11">
        <v>1</v>
      </c>
      <c r="AT154" s="12">
        <v>1</v>
      </c>
      <c r="AU154" s="12">
        <v>1</v>
      </c>
      <c r="AV154" s="12">
        <v>1</v>
      </c>
      <c r="AW154" s="16">
        <v>1</v>
      </c>
      <c r="AX154" s="11">
        <v>1</v>
      </c>
      <c r="AY154" s="12">
        <v>1</v>
      </c>
      <c r="AZ154" s="12">
        <v>1</v>
      </c>
      <c r="BA154" s="12">
        <v>1</v>
      </c>
      <c r="BB154" s="16">
        <v>1</v>
      </c>
      <c r="BC154" s="11">
        <v>1</v>
      </c>
      <c r="BD154" s="12">
        <v>1</v>
      </c>
      <c r="BE154" s="12">
        <v>1</v>
      </c>
      <c r="BF154" s="12">
        <v>1</v>
      </c>
      <c r="BG154" s="16">
        <v>1</v>
      </c>
      <c r="BH154" s="11">
        <v>1</v>
      </c>
      <c r="BI154" s="12">
        <v>1</v>
      </c>
      <c r="BJ154" s="12">
        <v>1</v>
      </c>
      <c r="BK154" s="12">
        <v>1</v>
      </c>
      <c r="BL154" s="16">
        <v>1</v>
      </c>
      <c r="BM154" s="11">
        <v>1</v>
      </c>
      <c r="BN154" s="12">
        <v>1</v>
      </c>
      <c r="BO154" s="12">
        <v>1</v>
      </c>
      <c r="BP154" s="12">
        <v>1</v>
      </c>
      <c r="BQ154" s="16">
        <v>1</v>
      </c>
      <c r="BR154" s="11">
        <v>1</v>
      </c>
      <c r="BS154" s="12">
        <v>1</v>
      </c>
      <c r="BT154" s="12">
        <v>1</v>
      </c>
      <c r="BU154" s="12">
        <v>1</v>
      </c>
      <c r="BV154" s="16">
        <v>1</v>
      </c>
    </row>
    <row r="155" spans="1:74" x14ac:dyDescent="0.25">
      <c r="A155" s="30" t="s">
        <v>159</v>
      </c>
      <c r="B155" s="27" t="s">
        <v>77</v>
      </c>
      <c r="C155" s="1" t="s">
        <v>146</v>
      </c>
      <c r="D155" s="2" t="s">
        <v>0</v>
      </c>
      <c r="E155" s="3" t="s">
        <v>2</v>
      </c>
      <c r="F155" s="3"/>
      <c r="G155" s="3"/>
      <c r="H155" s="3"/>
      <c r="I155" s="16">
        <v>0.8</v>
      </c>
      <c r="J155" s="11">
        <v>0.8</v>
      </c>
      <c r="K155" s="12">
        <v>0.8</v>
      </c>
      <c r="L155" s="12">
        <v>0.8</v>
      </c>
      <c r="M155" s="12">
        <v>0.8</v>
      </c>
      <c r="N155" s="16">
        <v>0.8</v>
      </c>
      <c r="O155" s="11">
        <v>0.8</v>
      </c>
      <c r="P155" s="12">
        <v>0.8</v>
      </c>
      <c r="Q155" s="12">
        <v>0.8</v>
      </c>
      <c r="R155" s="12">
        <v>0.8</v>
      </c>
      <c r="S155" s="16">
        <v>0.8</v>
      </c>
      <c r="T155" s="11">
        <v>0.8</v>
      </c>
      <c r="U155" s="12">
        <v>0.8</v>
      </c>
      <c r="V155" s="12">
        <v>0.8</v>
      </c>
      <c r="W155" s="12">
        <v>0.8</v>
      </c>
      <c r="X155" s="16">
        <v>0.8</v>
      </c>
      <c r="Y155" s="11">
        <v>1.2</v>
      </c>
      <c r="Z155" s="12">
        <v>1.2</v>
      </c>
      <c r="AA155" s="12">
        <v>1.2</v>
      </c>
      <c r="AB155" s="12">
        <v>1.2</v>
      </c>
      <c r="AC155" s="16">
        <v>1.2</v>
      </c>
      <c r="AD155" s="11">
        <v>1.2</v>
      </c>
      <c r="AE155" s="12">
        <v>1.2</v>
      </c>
      <c r="AF155" s="12">
        <v>1.2</v>
      </c>
      <c r="AG155" s="12">
        <v>1.2</v>
      </c>
      <c r="AH155" s="16">
        <v>1.2</v>
      </c>
      <c r="AI155" s="11">
        <v>1</v>
      </c>
      <c r="AJ155" s="12">
        <v>1</v>
      </c>
      <c r="AK155" s="12">
        <v>1</v>
      </c>
      <c r="AL155" s="12">
        <v>1</v>
      </c>
      <c r="AM155" s="16">
        <v>1</v>
      </c>
      <c r="AN155" s="11">
        <v>1</v>
      </c>
      <c r="AO155" s="12">
        <v>1</v>
      </c>
      <c r="AP155" s="12">
        <v>1</v>
      </c>
      <c r="AQ155" s="12">
        <v>1</v>
      </c>
      <c r="AR155" s="16">
        <v>1</v>
      </c>
      <c r="AS155" s="11">
        <v>1</v>
      </c>
      <c r="AT155" s="12">
        <v>1</v>
      </c>
      <c r="AU155" s="12">
        <v>1</v>
      </c>
      <c r="AV155" s="12">
        <v>1</v>
      </c>
      <c r="AW155" s="16">
        <v>1</v>
      </c>
      <c r="AX155" s="11">
        <v>1</v>
      </c>
      <c r="AY155" s="12">
        <v>1</v>
      </c>
      <c r="AZ155" s="12">
        <v>1</v>
      </c>
      <c r="BA155" s="12">
        <v>1</v>
      </c>
      <c r="BB155" s="16">
        <v>1</v>
      </c>
      <c r="BC155" s="11">
        <v>1</v>
      </c>
      <c r="BD155" s="12">
        <v>1</v>
      </c>
      <c r="BE155" s="12">
        <v>1</v>
      </c>
      <c r="BF155" s="12">
        <v>1</v>
      </c>
      <c r="BG155" s="16">
        <v>1</v>
      </c>
      <c r="BH155" s="11">
        <v>1</v>
      </c>
      <c r="BI155" s="12">
        <v>1</v>
      </c>
      <c r="BJ155" s="12">
        <v>1</v>
      </c>
      <c r="BK155" s="12">
        <v>1</v>
      </c>
      <c r="BL155" s="16">
        <v>1</v>
      </c>
      <c r="BM155" s="11">
        <v>1</v>
      </c>
      <c r="BN155" s="12">
        <v>1</v>
      </c>
      <c r="BO155" s="12">
        <v>1</v>
      </c>
      <c r="BP155" s="12">
        <v>1</v>
      </c>
      <c r="BQ155" s="16">
        <v>1</v>
      </c>
      <c r="BR155" s="11">
        <v>1</v>
      </c>
      <c r="BS155" s="12">
        <v>1</v>
      </c>
      <c r="BT155" s="12">
        <v>1</v>
      </c>
      <c r="BU155" s="12">
        <v>1</v>
      </c>
      <c r="BV155" s="16">
        <v>1</v>
      </c>
    </row>
    <row r="156" spans="1:74" x14ac:dyDescent="0.25">
      <c r="A156" s="30" t="s">
        <v>159</v>
      </c>
      <c r="B156" s="27" t="s">
        <v>77</v>
      </c>
      <c r="C156" s="1" t="s">
        <v>146</v>
      </c>
      <c r="D156" s="2" t="s">
        <v>0</v>
      </c>
      <c r="E156" s="3" t="s">
        <v>3</v>
      </c>
      <c r="F156" s="3"/>
      <c r="G156" s="3"/>
      <c r="H156" s="3"/>
      <c r="I156" s="16">
        <v>0.8</v>
      </c>
      <c r="J156" s="11">
        <v>0.8</v>
      </c>
      <c r="K156" s="12">
        <v>0.8</v>
      </c>
      <c r="L156" s="12">
        <v>0.8</v>
      </c>
      <c r="M156" s="12">
        <v>0.8</v>
      </c>
      <c r="N156" s="16">
        <v>0.8</v>
      </c>
      <c r="O156" s="11">
        <v>0.8</v>
      </c>
      <c r="P156" s="12">
        <v>0.8</v>
      </c>
      <c r="Q156" s="12">
        <v>0.8</v>
      </c>
      <c r="R156" s="12">
        <v>0.8</v>
      </c>
      <c r="S156" s="16">
        <v>0.8</v>
      </c>
      <c r="T156" s="11">
        <v>0.8</v>
      </c>
      <c r="U156" s="12">
        <v>0.8</v>
      </c>
      <c r="V156" s="12">
        <v>0.8</v>
      </c>
      <c r="W156" s="12">
        <v>0.8</v>
      </c>
      <c r="X156" s="16">
        <v>0.8</v>
      </c>
      <c r="Y156" s="11">
        <v>1.2</v>
      </c>
      <c r="Z156" s="12">
        <v>1.2</v>
      </c>
      <c r="AA156" s="12">
        <v>1.2</v>
      </c>
      <c r="AB156" s="12">
        <v>1.2</v>
      </c>
      <c r="AC156" s="16">
        <v>1.2</v>
      </c>
      <c r="AD156" s="11">
        <v>1.2</v>
      </c>
      <c r="AE156" s="12">
        <v>1.2</v>
      </c>
      <c r="AF156" s="12">
        <v>1.2</v>
      </c>
      <c r="AG156" s="12">
        <v>1.2</v>
      </c>
      <c r="AH156" s="16">
        <v>1.2</v>
      </c>
      <c r="AI156" s="11">
        <v>1</v>
      </c>
      <c r="AJ156" s="12">
        <v>1</v>
      </c>
      <c r="AK156" s="12">
        <v>1</v>
      </c>
      <c r="AL156" s="12">
        <v>1</v>
      </c>
      <c r="AM156" s="16">
        <v>1</v>
      </c>
      <c r="AN156" s="11">
        <v>1</v>
      </c>
      <c r="AO156" s="12">
        <v>1</v>
      </c>
      <c r="AP156" s="12">
        <v>1</v>
      </c>
      <c r="AQ156" s="12">
        <v>1</v>
      </c>
      <c r="AR156" s="16">
        <v>1</v>
      </c>
      <c r="AS156" s="11">
        <v>1</v>
      </c>
      <c r="AT156" s="12">
        <v>1</v>
      </c>
      <c r="AU156" s="12">
        <v>1</v>
      </c>
      <c r="AV156" s="12">
        <v>1</v>
      </c>
      <c r="AW156" s="16">
        <v>1</v>
      </c>
      <c r="AX156" s="11">
        <v>1</v>
      </c>
      <c r="AY156" s="12">
        <v>1</v>
      </c>
      <c r="AZ156" s="12">
        <v>1</v>
      </c>
      <c r="BA156" s="12">
        <v>1</v>
      </c>
      <c r="BB156" s="16">
        <v>1</v>
      </c>
      <c r="BC156" s="11">
        <v>1</v>
      </c>
      <c r="BD156" s="12">
        <v>1</v>
      </c>
      <c r="BE156" s="12">
        <v>1</v>
      </c>
      <c r="BF156" s="12">
        <v>1</v>
      </c>
      <c r="BG156" s="16">
        <v>1</v>
      </c>
      <c r="BH156" s="11">
        <v>1</v>
      </c>
      <c r="BI156" s="12">
        <v>1</v>
      </c>
      <c r="BJ156" s="12">
        <v>1</v>
      </c>
      <c r="BK156" s="12">
        <v>1</v>
      </c>
      <c r="BL156" s="16">
        <v>1</v>
      </c>
      <c r="BM156" s="11">
        <v>1</v>
      </c>
      <c r="BN156" s="12">
        <v>1</v>
      </c>
      <c r="BO156" s="12">
        <v>1</v>
      </c>
      <c r="BP156" s="12">
        <v>1</v>
      </c>
      <c r="BQ156" s="16">
        <v>1</v>
      </c>
      <c r="BR156" s="11">
        <v>1</v>
      </c>
      <c r="BS156" s="12">
        <v>1</v>
      </c>
      <c r="BT156" s="12">
        <v>1</v>
      </c>
      <c r="BU156" s="12">
        <v>1</v>
      </c>
      <c r="BV156" s="16">
        <v>1</v>
      </c>
    </row>
    <row r="157" spans="1:74" x14ac:dyDescent="0.25">
      <c r="A157" s="30" t="s">
        <v>159</v>
      </c>
      <c r="B157" s="27" t="s">
        <v>77</v>
      </c>
      <c r="C157" s="1" t="s">
        <v>146</v>
      </c>
      <c r="D157" s="2" t="s">
        <v>0</v>
      </c>
      <c r="E157" s="3" t="s">
        <v>4</v>
      </c>
      <c r="F157" s="3"/>
      <c r="G157" s="3"/>
      <c r="H157" s="3"/>
      <c r="I157" s="16">
        <v>0.8</v>
      </c>
      <c r="J157" s="11">
        <v>0.8</v>
      </c>
      <c r="K157" s="12">
        <v>0.8</v>
      </c>
      <c r="L157" s="12">
        <v>0.8</v>
      </c>
      <c r="M157" s="12">
        <v>0.8</v>
      </c>
      <c r="N157" s="16">
        <v>0.8</v>
      </c>
      <c r="O157" s="11">
        <v>0.8</v>
      </c>
      <c r="P157" s="12">
        <v>0.8</v>
      </c>
      <c r="Q157" s="12">
        <v>0.8</v>
      </c>
      <c r="R157" s="12">
        <v>0.8</v>
      </c>
      <c r="S157" s="16">
        <v>0.8</v>
      </c>
      <c r="T157" s="11">
        <v>0.8</v>
      </c>
      <c r="U157" s="12">
        <v>0.8</v>
      </c>
      <c r="V157" s="12">
        <v>0.8</v>
      </c>
      <c r="W157" s="12">
        <v>0.8</v>
      </c>
      <c r="X157" s="16">
        <v>0.8</v>
      </c>
      <c r="Y157" s="11">
        <v>1.2</v>
      </c>
      <c r="Z157" s="12">
        <v>1.2</v>
      </c>
      <c r="AA157" s="12">
        <v>1.2</v>
      </c>
      <c r="AB157" s="12">
        <v>1.2</v>
      </c>
      <c r="AC157" s="16">
        <v>1.2</v>
      </c>
      <c r="AD157" s="11">
        <v>1.2</v>
      </c>
      <c r="AE157" s="12">
        <v>1.2</v>
      </c>
      <c r="AF157" s="12">
        <v>1.2</v>
      </c>
      <c r="AG157" s="12">
        <v>1.2</v>
      </c>
      <c r="AH157" s="16">
        <v>1.2</v>
      </c>
      <c r="AI157" s="11">
        <v>1</v>
      </c>
      <c r="AJ157" s="12">
        <v>1</v>
      </c>
      <c r="AK157" s="12">
        <v>1</v>
      </c>
      <c r="AL157" s="12">
        <v>1</v>
      </c>
      <c r="AM157" s="16">
        <v>1</v>
      </c>
      <c r="AN157" s="11">
        <v>1</v>
      </c>
      <c r="AO157" s="12">
        <v>1</v>
      </c>
      <c r="AP157" s="12">
        <v>1</v>
      </c>
      <c r="AQ157" s="12">
        <v>1</v>
      </c>
      <c r="AR157" s="16">
        <v>1</v>
      </c>
      <c r="AS157" s="11">
        <v>1</v>
      </c>
      <c r="AT157" s="12">
        <v>1</v>
      </c>
      <c r="AU157" s="12">
        <v>1</v>
      </c>
      <c r="AV157" s="12">
        <v>1</v>
      </c>
      <c r="AW157" s="16">
        <v>1</v>
      </c>
      <c r="AX157" s="11">
        <v>1</v>
      </c>
      <c r="AY157" s="12">
        <v>1</v>
      </c>
      <c r="AZ157" s="12">
        <v>1</v>
      </c>
      <c r="BA157" s="12">
        <v>1</v>
      </c>
      <c r="BB157" s="16">
        <v>1</v>
      </c>
      <c r="BC157" s="11">
        <v>1</v>
      </c>
      <c r="BD157" s="12">
        <v>1</v>
      </c>
      <c r="BE157" s="12">
        <v>1</v>
      </c>
      <c r="BF157" s="12">
        <v>1</v>
      </c>
      <c r="BG157" s="16">
        <v>1</v>
      </c>
      <c r="BH157" s="11">
        <v>1</v>
      </c>
      <c r="BI157" s="12">
        <v>1</v>
      </c>
      <c r="BJ157" s="12">
        <v>1</v>
      </c>
      <c r="BK157" s="12">
        <v>1</v>
      </c>
      <c r="BL157" s="16">
        <v>1</v>
      </c>
      <c r="BM157" s="11">
        <v>1</v>
      </c>
      <c r="BN157" s="12">
        <v>1</v>
      </c>
      <c r="BO157" s="12">
        <v>1</v>
      </c>
      <c r="BP157" s="12">
        <v>1</v>
      </c>
      <c r="BQ157" s="16">
        <v>1</v>
      </c>
      <c r="BR157" s="11">
        <v>1</v>
      </c>
      <c r="BS157" s="12">
        <v>1</v>
      </c>
      <c r="BT157" s="12">
        <v>1</v>
      </c>
      <c r="BU157" s="12">
        <v>1</v>
      </c>
      <c r="BV157" s="16">
        <v>1</v>
      </c>
    </row>
    <row r="158" spans="1:74" x14ac:dyDescent="0.25">
      <c r="A158" s="30" t="s">
        <v>159</v>
      </c>
      <c r="B158" s="27" t="s">
        <v>77</v>
      </c>
      <c r="C158" s="1" t="s">
        <v>146</v>
      </c>
      <c r="D158" s="2" t="s">
        <v>5</v>
      </c>
      <c r="E158" s="3" t="s">
        <v>1</v>
      </c>
      <c r="F158" s="3"/>
      <c r="G158" s="3"/>
      <c r="H158" s="3"/>
      <c r="I158" s="16">
        <v>0.8</v>
      </c>
      <c r="J158" s="11">
        <v>0.8</v>
      </c>
      <c r="K158" s="12">
        <v>0.8</v>
      </c>
      <c r="L158" s="12">
        <v>0.8</v>
      </c>
      <c r="M158" s="12">
        <v>0.8</v>
      </c>
      <c r="N158" s="16">
        <v>0.8</v>
      </c>
      <c r="O158" s="11">
        <v>0.8</v>
      </c>
      <c r="P158" s="12">
        <v>0.8</v>
      </c>
      <c r="Q158" s="12">
        <v>0.8</v>
      </c>
      <c r="R158" s="12">
        <v>0.8</v>
      </c>
      <c r="S158" s="16">
        <v>0.8</v>
      </c>
      <c r="T158" s="11">
        <v>0.8</v>
      </c>
      <c r="U158" s="12">
        <v>0.8</v>
      </c>
      <c r="V158" s="12">
        <v>0.8</v>
      </c>
      <c r="W158" s="12">
        <v>0.8</v>
      </c>
      <c r="X158" s="16">
        <v>0.8</v>
      </c>
      <c r="Y158" s="11">
        <v>1.2</v>
      </c>
      <c r="Z158" s="12">
        <v>1.2</v>
      </c>
      <c r="AA158" s="12">
        <v>1.2</v>
      </c>
      <c r="AB158" s="12">
        <v>1.2</v>
      </c>
      <c r="AC158" s="16">
        <v>1.2</v>
      </c>
      <c r="AD158" s="11">
        <v>1.2</v>
      </c>
      <c r="AE158" s="12">
        <v>1.2</v>
      </c>
      <c r="AF158" s="12">
        <v>1.2</v>
      </c>
      <c r="AG158" s="12">
        <v>1.2</v>
      </c>
      <c r="AH158" s="16">
        <v>1.2</v>
      </c>
      <c r="AI158" s="11">
        <v>1</v>
      </c>
      <c r="AJ158" s="12">
        <v>1</v>
      </c>
      <c r="AK158" s="12">
        <v>1</v>
      </c>
      <c r="AL158" s="12">
        <v>1</v>
      </c>
      <c r="AM158" s="16">
        <v>1</v>
      </c>
      <c r="AN158" s="11">
        <v>1</v>
      </c>
      <c r="AO158" s="12">
        <v>1</v>
      </c>
      <c r="AP158" s="12">
        <v>1</v>
      </c>
      <c r="AQ158" s="12">
        <v>1</v>
      </c>
      <c r="AR158" s="16">
        <v>1</v>
      </c>
      <c r="AS158" s="11">
        <v>1</v>
      </c>
      <c r="AT158" s="12">
        <v>1</v>
      </c>
      <c r="AU158" s="12">
        <v>1</v>
      </c>
      <c r="AV158" s="12">
        <v>1</v>
      </c>
      <c r="AW158" s="16">
        <v>1</v>
      </c>
      <c r="AX158" s="11">
        <v>1</v>
      </c>
      <c r="AY158" s="12">
        <v>1</v>
      </c>
      <c r="AZ158" s="12">
        <v>1</v>
      </c>
      <c r="BA158" s="12">
        <v>1</v>
      </c>
      <c r="BB158" s="16">
        <v>1</v>
      </c>
      <c r="BC158" s="11">
        <v>1</v>
      </c>
      <c r="BD158" s="12">
        <v>1</v>
      </c>
      <c r="BE158" s="12">
        <v>1</v>
      </c>
      <c r="BF158" s="12">
        <v>1</v>
      </c>
      <c r="BG158" s="16">
        <v>1</v>
      </c>
      <c r="BH158" s="11">
        <v>1</v>
      </c>
      <c r="BI158" s="12">
        <v>1</v>
      </c>
      <c r="BJ158" s="12">
        <v>1</v>
      </c>
      <c r="BK158" s="12">
        <v>1</v>
      </c>
      <c r="BL158" s="16">
        <v>1</v>
      </c>
      <c r="BM158" s="11">
        <v>1</v>
      </c>
      <c r="BN158" s="12">
        <v>1</v>
      </c>
      <c r="BO158" s="12">
        <v>1</v>
      </c>
      <c r="BP158" s="12">
        <v>1</v>
      </c>
      <c r="BQ158" s="16">
        <v>1</v>
      </c>
      <c r="BR158" s="11">
        <v>1</v>
      </c>
      <c r="BS158" s="12">
        <v>1</v>
      </c>
      <c r="BT158" s="12">
        <v>1</v>
      </c>
      <c r="BU158" s="12">
        <v>1</v>
      </c>
      <c r="BV158" s="16">
        <v>1</v>
      </c>
    </row>
    <row r="159" spans="1:74" x14ac:dyDescent="0.25">
      <c r="A159" s="30" t="s">
        <v>159</v>
      </c>
      <c r="B159" s="27" t="s">
        <v>77</v>
      </c>
      <c r="C159" s="1" t="s">
        <v>146</v>
      </c>
      <c r="D159" s="2" t="s">
        <v>5</v>
      </c>
      <c r="E159" s="3" t="s">
        <v>2</v>
      </c>
      <c r="F159" s="3"/>
      <c r="G159" s="3"/>
      <c r="H159" s="3"/>
      <c r="I159" s="16">
        <v>0.8</v>
      </c>
      <c r="J159" s="11">
        <v>0.8</v>
      </c>
      <c r="K159" s="12">
        <v>0.8</v>
      </c>
      <c r="L159" s="12">
        <v>0.8</v>
      </c>
      <c r="M159" s="12">
        <v>0.8</v>
      </c>
      <c r="N159" s="16">
        <v>0.8</v>
      </c>
      <c r="O159" s="11">
        <v>0.8</v>
      </c>
      <c r="P159" s="12">
        <v>0.8</v>
      </c>
      <c r="Q159" s="12">
        <v>0.8</v>
      </c>
      <c r="R159" s="12">
        <v>0.8</v>
      </c>
      <c r="S159" s="16">
        <v>0.8</v>
      </c>
      <c r="T159" s="11">
        <v>0.8</v>
      </c>
      <c r="U159" s="12">
        <v>0.8</v>
      </c>
      <c r="V159" s="12">
        <v>0.8</v>
      </c>
      <c r="W159" s="12">
        <v>0.8</v>
      </c>
      <c r="X159" s="16">
        <v>0.8</v>
      </c>
      <c r="Y159" s="11">
        <v>1.2</v>
      </c>
      <c r="Z159" s="12">
        <v>1.2</v>
      </c>
      <c r="AA159" s="12">
        <v>1.2</v>
      </c>
      <c r="AB159" s="12">
        <v>1.2</v>
      </c>
      <c r="AC159" s="16">
        <v>1.2</v>
      </c>
      <c r="AD159" s="11">
        <v>1.2</v>
      </c>
      <c r="AE159" s="12">
        <v>1.2</v>
      </c>
      <c r="AF159" s="12">
        <v>1.2</v>
      </c>
      <c r="AG159" s="12">
        <v>1.2</v>
      </c>
      <c r="AH159" s="16">
        <v>1.2</v>
      </c>
      <c r="AI159" s="11">
        <v>1</v>
      </c>
      <c r="AJ159" s="12">
        <v>1</v>
      </c>
      <c r="AK159" s="12">
        <v>1</v>
      </c>
      <c r="AL159" s="12">
        <v>1</v>
      </c>
      <c r="AM159" s="16">
        <v>1</v>
      </c>
      <c r="AN159" s="11">
        <v>1</v>
      </c>
      <c r="AO159" s="12">
        <v>1</v>
      </c>
      <c r="AP159" s="12">
        <v>1</v>
      </c>
      <c r="AQ159" s="12">
        <v>1</v>
      </c>
      <c r="AR159" s="16">
        <v>1</v>
      </c>
      <c r="AS159" s="11">
        <v>1</v>
      </c>
      <c r="AT159" s="12">
        <v>1</v>
      </c>
      <c r="AU159" s="12">
        <v>1</v>
      </c>
      <c r="AV159" s="12">
        <v>1</v>
      </c>
      <c r="AW159" s="16">
        <v>1</v>
      </c>
      <c r="AX159" s="11">
        <v>1</v>
      </c>
      <c r="AY159" s="12">
        <v>1</v>
      </c>
      <c r="AZ159" s="12">
        <v>1</v>
      </c>
      <c r="BA159" s="12">
        <v>1</v>
      </c>
      <c r="BB159" s="16">
        <v>1</v>
      </c>
      <c r="BC159" s="11">
        <v>1</v>
      </c>
      <c r="BD159" s="12">
        <v>1</v>
      </c>
      <c r="BE159" s="12">
        <v>1</v>
      </c>
      <c r="BF159" s="12">
        <v>1</v>
      </c>
      <c r="BG159" s="16">
        <v>1</v>
      </c>
      <c r="BH159" s="11">
        <v>1</v>
      </c>
      <c r="BI159" s="12">
        <v>1</v>
      </c>
      <c r="BJ159" s="12">
        <v>1</v>
      </c>
      <c r="BK159" s="12">
        <v>1</v>
      </c>
      <c r="BL159" s="16">
        <v>1</v>
      </c>
      <c r="BM159" s="11">
        <v>1</v>
      </c>
      <c r="BN159" s="12">
        <v>1</v>
      </c>
      <c r="BO159" s="12">
        <v>1</v>
      </c>
      <c r="BP159" s="12">
        <v>1</v>
      </c>
      <c r="BQ159" s="16">
        <v>1</v>
      </c>
      <c r="BR159" s="11">
        <v>1</v>
      </c>
      <c r="BS159" s="12">
        <v>1</v>
      </c>
      <c r="BT159" s="12">
        <v>1</v>
      </c>
      <c r="BU159" s="12">
        <v>1</v>
      </c>
      <c r="BV159" s="16">
        <v>1</v>
      </c>
    </row>
    <row r="160" spans="1:74" x14ac:dyDescent="0.25">
      <c r="A160" s="30" t="s">
        <v>159</v>
      </c>
      <c r="B160" s="27" t="s">
        <v>77</v>
      </c>
      <c r="C160" s="1" t="s">
        <v>146</v>
      </c>
      <c r="D160" s="2" t="s">
        <v>5</v>
      </c>
      <c r="E160" s="3" t="s">
        <v>3</v>
      </c>
      <c r="F160" s="3"/>
      <c r="G160" s="3"/>
      <c r="H160" s="3"/>
      <c r="I160" s="16">
        <v>0.8</v>
      </c>
      <c r="J160" s="11">
        <v>0.8</v>
      </c>
      <c r="K160" s="12">
        <v>0.8</v>
      </c>
      <c r="L160" s="12">
        <v>0.8</v>
      </c>
      <c r="M160" s="12">
        <v>0.8</v>
      </c>
      <c r="N160" s="16">
        <v>0.8</v>
      </c>
      <c r="O160" s="11">
        <v>0.8</v>
      </c>
      <c r="P160" s="12">
        <v>0.8</v>
      </c>
      <c r="Q160" s="12">
        <v>0.8</v>
      </c>
      <c r="R160" s="12">
        <v>0.8</v>
      </c>
      <c r="S160" s="16">
        <v>0.8</v>
      </c>
      <c r="T160" s="11">
        <v>0.8</v>
      </c>
      <c r="U160" s="12">
        <v>0.8</v>
      </c>
      <c r="V160" s="12">
        <v>0.8</v>
      </c>
      <c r="W160" s="12">
        <v>0.8</v>
      </c>
      <c r="X160" s="16">
        <v>0.8</v>
      </c>
      <c r="Y160" s="11">
        <v>1.2</v>
      </c>
      <c r="Z160" s="12">
        <v>1.2</v>
      </c>
      <c r="AA160" s="12">
        <v>1.2</v>
      </c>
      <c r="AB160" s="12">
        <v>1.2</v>
      </c>
      <c r="AC160" s="16">
        <v>1.2</v>
      </c>
      <c r="AD160" s="11">
        <v>1.2</v>
      </c>
      <c r="AE160" s="12">
        <v>1.2</v>
      </c>
      <c r="AF160" s="12">
        <v>1.2</v>
      </c>
      <c r="AG160" s="12">
        <v>1.2</v>
      </c>
      <c r="AH160" s="16">
        <v>1.2</v>
      </c>
      <c r="AI160" s="11">
        <v>1</v>
      </c>
      <c r="AJ160" s="12">
        <v>1</v>
      </c>
      <c r="AK160" s="12">
        <v>1</v>
      </c>
      <c r="AL160" s="12">
        <v>1</v>
      </c>
      <c r="AM160" s="16">
        <v>1</v>
      </c>
      <c r="AN160" s="11">
        <v>1</v>
      </c>
      <c r="AO160" s="12">
        <v>1</v>
      </c>
      <c r="AP160" s="12">
        <v>1</v>
      </c>
      <c r="AQ160" s="12">
        <v>1</v>
      </c>
      <c r="AR160" s="16">
        <v>1</v>
      </c>
      <c r="AS160" s="11">
        <v>1</v>
      </c>
      <c r="AT160" s="12">
        <v>1</v>
      </c>
      <c r="AU160" s="12">
        <v>1</v>
      </c>
      <c r="AV160" s="12">
        <v>1</v>
      </c>
      <c r="AW160" s="16">
        <v>1</v>
      </c>
      <c r="AX160" s="11">
        <v>1</v>
      </c>
      <c r="AY160" s="12">
        <v>1</v>
      </c>
      <c r="AZ160" s="12">
        <v>1</v>
      </c>
      <c r="BA160" s="12">
        <v>1</v>
      </c>
      <c r="BB160" s="16">
        <v>1</v>
      </c>
      <c r="BC160" s="11">
        <v>1</v>
      </c>
      <c r="BD160" s="12">
        <v>1</v>
      </c>
      <c r="BE160" s="12">
        <v>1</v>
      </c>
      <c r="BF160" s="12">
        <v>1</v>
      </c>
      <c r="BG160" s="16">
        <v>1</v>
      </c>
      <c r="BH160" s="11">
        <v>1</v>
      </c>
      <c r="BI160" s="12">
        <v>1</v>
      </c>
      <c r="BJ160" s="12">
        <v>1</v>
      </c>
      <c r="BK160" s="12">
        <v>1</v>
      </c>
      <c r="BL160" s="16">
        <v>1</v>
      </c>
      <c r="BM160" s="11">
        <v>1</v>
      </c>
      <c r="BN160" s="12">
        <v>1</v>
      </c>
      <c r="BO160" s="12">
        <v>1</v>
      </c>
      <c r="BP160" s="12">
        <v>1</v>
      </c>
      <c r="BQ160" s="16">
        <v>1</v>
      </c>
      <c r="BR160" s="11">
        <v>1</v>
      </c>
      <c r="BS160" s="12">
        <v>1</v>
      </c>
      <c r="BT160" s="12">
        <v>1</v>
      </c>
      <c r="BU160" s="12">
        <v>1</v>
      </c>
      <c r="BV160" s="16">
        <v>1</v>
      </c>
    </row>
    <row r="161" spans="1:74" x14ac:dyDescent="0.25">
      <c r="A161" s="30" t="s">
        <v>159</v>
      </c>
      <c r="B161" s="27" t="s">
        <v>77</v>
      </c>
      <c r="C161" s="1" t="s">
        <v>146</v>
      </c>
      <c r="D161" s="2" t="s">
        <v>5</v>
      </c>
      <c r="E161" s="3" t="s">
        <v>4</v>
      </c>
      <c r="F161" s="3"/>
      <c r="G161" s="3"/>
      <c r="H161" s="3"/>
      <c r="I161" s="19">
        <v>0.8</v>
      </c>
      <c r="J161" s="11">
        <v>0.8</v>
      </c>
      <c r="K161" s="12">
        <v>0.8</v>
      </c>
      <c r="L161" s="12">
        <v>0.8</v>
      </c>
      <c r="M161" s="12">
        <v>0.8</v>
      </c>
      <c r="N161" s="19">
        <v>0.8</v>
      </c>
      <c r="O161" s="11">
        <v>0.8</v>
      </c>
      <c r="P161" s="12">
        <v>0.8</v>
      </c>
      <c r="Q161" s="12">
        <v>0.8</v>
      </c>
      <c r="R161" s="12">
        <v>0.8</v>
      </c>
      <c r="S161" s="19">
        <v>0.8</v>
      </c>
      <c r="T161" s="11">
        <v>0.8</v>
      </c>
      <c r="U161" s="12">
        <v>0.8</v>
      </c>
      <c r="V161" s="12">
        <v>0.8</v>
      </c>
      <c r="W161" s="12">
        <v>0.8</v>
      </c>
      <c r="X161" s="19">
        <v>0.8</v>
      </c>
      <c r="Y161" s="11">
        <v>1.2</v>
      </c>
      <c r="Z161" s="12">
        <v>1.2</v>
      </c>
      <c r="AA161" s="12">
        <v>1.2</v>
      </c>
      <c r="AB161" s="12">
        <v>1.2</v>
      </c>
      <c r="AC161" s="19">
        <v>1.2</v>
      </c>
      <c r="AD161" s="11">
        <v>1.2</v>
      </c>
      <c r="AE161" s="12">
        <v>1.2</v>
      </c>
      <c r="AF161" s="12">
        <v>1.2</v>
      </c>
      <c r="AG161" s="12">
        <v>1.2</v>
      </c>
      <c r="AH161" s="19">
        <v>1.2</v>
      </c>
      <c r="AI161" s="11">
        <v>1</v>
      </c>
      <c r="AJ161" s="12">
        <v>1</v>
      </c>
      <c r="AK161" s="12">
        <v>1</v>
      </c>
      <c r="AL161" s="12">
        <v>1</v>
      </c>
      <c r="AM161" s="19">
        <v>1</v>
      </c>
      <c r="AN161" s="11">
        <v>1</v>
      </c>
      <c r="AO161" s="12">
        <v>1</v>
      </c>
      <c r="AP161" s="12">
        <v>1</v>
      </c>
      <c r="AQ161" s="12">
        <v>1</v>
      </c>
      <c r="AR161" s="16">
        <v>1</v>
      </c>
      <c r="AS161" s="11">
        <v>1</v>
      </c>
      <c r="AT161" s="12">
        <v>1</v>
      </c>
      <c r="AU161" s="12">
        <v>1</v>
      </c>
      <c r="AV161" s="12">
        <v>1</v>
      </c>
      <c r="AW161" s="19">
        <v>1</v>
      </c>
      <c r="AX161" s="11">
        <v>1</v>
      </c>
      <c r="AY161" s="12">
        <v>1</v>
      </c>
      <c r="AZ161" s="12">
        <v>1</v>
      </c>
      <c r="BA161" s="12">
        <v>1</v>
      </c>
      <c r="BB161" s="16">
        <v>1</v>
      </c>
      <c r="BC161" s="11">
        <v>1</v>
      </c>
      <c r="BD161" s="12">
        <v>1</v>
      </c>
      <c r="BE161" s="12">
        <v>1</v>
      </c>
      <c r="BF161" s="12">
        <v>1</v>
      </c>
      <c r="BG161" s="19">
        <v>1</v>
      </c>
      <c r="BH161" s="11">
        <v>1</v>
      </c>
      <c r="BI161" s="12">
        <v>1</v>
      </c>
      <c r="BJ161" s="12">
        <v>1</v>
      </c>
      <c r="BK161" s="12">
        <v>1</v>
      </c>
      <c r="BL161" s="16">
        <v>1</v>
      </c>
      <c r="BM161" s="11">
        <v>1</v>
      </c>
      <c r="BN161" s="12">
        <v>1</v>
      </c>
      <c r="BO161" s="12">
        <v>1</v>
      </c>
      <c r="BP161" s="12">
        <v>1</v>
      </c>
      <c r="BQ161" s="19">
        <v>1</v>
      </c>
      <c r="BR161" s="11">
        <v>1</v>
      </c>
      <c r="BS161" s="12">
        <v>1</v>
      </c>
      <c r="BT161" s="12">
        <v>1</v>
      </c>
      <c r="BU161" s="12">
        <v>1</v>
      </c>
      <c r="BV161" s="16">
        <v>1</v>
      </c>
    </row>
    <row r="162" spans="1:74" x14ac:dyDescent="0.25">
      <c r="A162" s="32" t="s">
        <v>161</v>
      </c>
      <c r="B162" s="27" t="s">
        <v>74</v>
      </c>
      <c r="C162" s="1" t="s">
        <v>145</v>
      </c>
      <c r="D162" s="2" t="s">
        <v>0</v>
      </c>
      <c r="E162" s="3" t="s">
        <v>1</v>
      </c>
      <c r="F162" s="3"/>
      <c r="G162" s="3"/>
      <c r="H162" s="3"/>
      <c r="I162" s="16">
        <v>1</v>
      </c>
      <c r="J162" s="11">
        <v>1</v>
      </c>
      <c r="K162" s="12">
        <v>1</v>
      </c>
      <c r="L162" s="12">
        <v>1</v>
      </c>
      <c r="M162" s="12">
        <v>1</v>
      </c>
      <c r="N162" s="16">
        <v>1</v>
      </c>
      <c r="O162" s="11">
        <v>1</v>
      </c>
      <c r="P162" s="12">
        <v>1</v>
      </c>
      <c r="Q162" s="12">
        <v>1</v>
      </c>
      <c r="R162" s="12">
        <v>1</v>
      </c>
      <c r="S162" s="16">
        <v>1</v>
      </c>
      <c r="T162" s="11">
        <v>1</v>
      </c>
      <c r="U162" s="12">
        <v>1</v>
      </c>
      <c r="V162" s="12">
        <v>1</v>
      </c>
      <c r="W162" s="12">
        <v>1</v>
      </c>
      <c r="X162" s="16">
        <v>1</v>
      </c>
      <c r="Y162" s="11">
        <v>1</v>
      </c>
      <c r="Z162" s="12">
        <v>1</v>
      </c>
      <c r="AA162" s="12">
        <v>1</v>
      </c>
      <c r="AB162" s="12">
        <v>1</v>
      </c>
      <c r="AC162" s="16">
        <v>1</v>
      </c>
      <c r="AD162" s="11">
        <v>1</v>
      </c>
      <c r="AE162" s="12">
        <v>1</v>
      </c>
      <c r="AF162" s="12">
        <v>1</v>
      </c>
      <c r="AG162" s="12">
        <v>1</v>
      </c>
      <c r="AH162" s="16">
        <v>1</v>
      </c>
      <c r="AI162" s="11">
        <v>1</v>
      </c>
      <c r="AJ162" s="12">
        <v>1</v>
      </c>
      <c r="AK162" s="12">
        <v>1</v>
      </c>
      <c r="AL162" s="12">
        <v>1</v>
      </c>
      <c r="AM162" s="16">
        <v>1</v>
      </c>
      <c r="AN162" s="11">
        <v>1</v>
      </c>
      <c r="AO162" s="12">
        <v>1</v>
      </c>
      <c r="AP162" s="12">
        <v>1</v>
      </c>
      <c r="AQ162" s="12">
        <v>1</v>
      </c>
      <c r="AR162" s="16">
        <v>1</v>
      </c>
      <c r="AS162" s="11">
        <v>1</v>
      </c>
      <c r="AT162" s="12">
        <v>1</v>
      </c>
      <c r="AU162" s="12">
        <v>1</v>
      </c>
      <c r="AV162" s="12">
        <v>1</v>
      </c>
      <c r="AW162" s="16">
        <v>1</v>
      </c>
      <c r="AX162" s="11">
        <v>1</v>
      </c>
      <c r="AY162" s="12">
        <v>1</v>
      </c>
      <c r="AZ162" s="12">
        <v>1</v>
      </c>
      <c r="BA162" s="12">
        <v>1</v>
      </c>
      <c r="BB162" s="16">
        <v>1</v>
      </c>
      <c r="BC162" s="11">
        <v>1</v>
      </c>
      <c r="BD162" s="12">
        <v>1</v>
      </c>
      <c r="BE162" s="12">
        <v>1</v>
      </c>
      <c r="BF162" s="12">
        <v>1</v>
      </c>
      <c r="BG162" s="16">
        <v>1</v>
      </c>
      <c r="BH162" s="11">
        <v>1</v>
      </c>
      <c r="BI162" s="12">
        <v>1</v>
      </c>
      <c r="BJ162" s="12">
        <v>1</v>
      </c>
      <c r="BK162" s="12">
        <v>1</v>
      </c>
      <c r="BL162" s="16">
        <v>1</v>
      </c>
      <c r="BM162" s="11">
        <v>1</v>
      </c>
      <c r="BN162" s="12">
        <v>1</v>
      </c>
      <c r="BO162" s="12">
        <v>1</v>
      </c>
      <c r="BP162" s="12">
        <v>1</v>
      </c>
      <c r="BQ162" s="16">
        <v>1</v>
      </c>
      <c r="BR162" s="11">
        <v>1</v>
      </c>
      <c r="BS162" s="12">
        <v>1</v>
      </c>
      <c r="BT162" s="12">
        <v>1</v>
      </c>
      <c r="BU162" s="12">
        <v>1</v>
      </c>
      <c r="BV162" s="16">
        <v>1</v>
      </c>
    </row>
    <row r="163" spans="1:74" x14ac:dyDescent="0.25">
      <c r="A163" s="32" t="s">
        <v>161</v>
      </c>
      <c r="B163" s="27" t="s">
        <v>74</v>
      </c>
      <c r="C163" s="1" t="s">
        <v>145</v>
      </c>
      <c r="D163" s="2" t="s">
        <v>0</v>
      </c>
      <c r="E163" s="3" t="s">
        <v>2</v>
      </c>
      <c r="F163" s="3"/>
      <c r="G163" s="3"/>
      <c r="H163" s="3"/>
      <c r="I163" s="16">
        <v>1</v>
      </c>
      <c r="J163" s="11">
        <v>1</v>
      </c>
      <c r="K163" s="12">
        <v>1</v>
      </c>
      <c r="L163" s="12">
        <v>1</v>
      </c>
      <c r="M163" s="12">
        <v>1</v>
      </c>
      <c r="N163" s="16">
        <v>1</v>
      </c>
      <c r="O163" s="11">
        <v>1</v>
      </c>
      <c r="P163" s="12">
        <v>1</v>
      </c>
      <c r="Q163" s="12">
        <v>1</v>
      </c>
      <c r="R163" s="12">
        <v>1</v>
      </c>
      <c r="S163" s="16">
        <v>1</v>
      </c>
      <c r="T163" s="11">
        <v>1</v>
      </c>
      <c r="U163" s="12">
        <v>1</v>
      </c>
      <c r="V163" s="12">
        <v>1</v>
      </c>
      <c r="W163" s="12">
        <v>1</v>
      </c>
      <c r="X163" s="16">
        <v>1</v>
      </c>
      <c r="Y163" s="11">
        <v>1</v>
      </c>
      <c r="Z163" s="12">
        <v>1</v>
      </c>
      <c r="AA163" s="12">
        <v>1</v>
      </c>
      <c r="AB163" s="12">
        <v>1</v>
      </c>
      <c r="AC163" s="16">
        <v>1</v>
      </c>
      <c r="AD163" s="11">
        <v>1</v>
      </c>
      <c r="AE163" s="12">
        <v>1</v>
      </c>
      <c r="AF163" s="12">
        <v>1</v>
      </c>
      <c r="AG163" s="12">
        <v>1</v>
      </c>
      <c r="AH163" s="16">
        <v>1</v>
      </c>
      <c r="AI163" s="11">
        <v>1</v>
      </c>
      <c r="AJ163" s="12">
        <v>1</v>
      </c>
      <c r="AK163" s="12">
        <v>1</v>
      </c>
      <c r="AL163" s="12">
        <v>1</v>
      </c>
      <c r="AM163" s="16">
        <v>1</v>
      </c>
      <c r="AN163" s="11">
        <v>1</v>
      </c>
      <c r="AO163" s="12">
        <v>1</v>
      </c>
      <c r="AP163" s="12">
        <v>1</v>
      </c>
      <c r="AQ163" s="12">
        <v>1</v>
      </c>
      <c r="AR163" s="16">
        <v>1</v>
      </c>
      <c r="AS163" s="11">
        <v>1</v>
      </c>
      <c r="AT163" s="12">
        <v>1</v>
      </c>
      <c r="AU163" s="12">
        <v>1</v>
      </c>
      <c r="AV163" s="12">
        <v>1</v>
      </c>
      <c r="AW163" s="16">
        <v>1</v>
      </c>
      <c r="AX163" s="11">
        <v>1</v>
      </c>
      <c r="AY163" s="12">
        <v>1</v>
      </c>
      <c r="AZ163" s="12">
        <v>1</v>
      </c>
      <c r="BA163" s="12">
        <v>1</v>
      </c>
      <c r="BB163" s="16">
        <v>1</v>
      </c>
      <c r="BC163" s="11">
        <v>1</v>
      </c>
      <c r="BD163" s="12">
        <v>1</v>
      </c>
      <c r="BE163" s="12">
        <v>1</v>
      </c>
      <c r="BF163" s="12">
        <v>1</v>
      </c>
      <c r="BG163" s="16">
        <v>1</v>
      </c>
      <c r="BH163" s="11">
        <v>1</v>
      </c>
      <c r="BI163" s="12">
        <v>1</v>
      </c>
      <c r="BJ163" s="12">
        <v>1</v>
      </c>
      <c r="BK163" s="12">
        <v>1</v>
      </c>
      <c r="BL163" s="16">
        <v>1</v>
      </c>
      <c r="BM163" s="11">
        <v>1</v>
      </c>
      <c r="BN163" s="12">
        <v>1</v>
      </c>
      <c r="BO163" s="12">
        <v>1</v>
      </c>
      <c r="BP163" s="12">
        <v>1</v>
      </c>
      <c r="BQ163" s="16">
        <v>1</v>
      </c>
      <c r="BR163" s="11">
        <v>1</v>
      </c>
      <c r="BS163" s="12">
        <v>1</v>
      </c>
      <c r="BT163" s="12">
        <v>1</v>
      </c>
      <c r="BU163" s="12">
        <v>1</v>
      </c>
      <c r="BV163" s="16">
        <v>1</v>
      </c>
    </row>
    <row r="164" spans="1:74" x14ac:dyDescent="0.25">
      <c r="A164" s="32" t="s">
        <v>161</v>
      </c>
      <c r="B164" s="27" t="s">
        <v>74</v>
      </c>
      <c r="C164" s="1" t="s">
        <v>145</v>
      </c>
      <c r="D164" s="2" t="s">
        <v>0</v>
      </c>
      <c r="E164" s="3" t="s">
        <v>3</v>
      </c>
      <c r="F164" s="3"/>
      <c r="G164" s="3"/>
      <c r="H164" s="3"/>
      <c r="I164" s="16">
        <v>1</v>
      </c>
      <c r="J164" s="11">
        <v>1</v>
      </c>
      <c r="K164" s="12">
        <v>1</v>
      </c>
      <c r="L164" s="12">
        <v>1</v>
      </c>
      <c r="M164" s="12">
        <v>1</v>
      </c>
      <c r="N164" s="16">
        <v>1</v>
      </c>
      <c r="O164" s="11">
        <v>1</v>
      </c>
      <c r="P164" s="12">
        <v>1</v>
      </c>
      <c r="Q164" s="12">
        <v>1</v>
      </c>
      <c r="R164" s="12">
        <v>1</v>
      </c>
      <c r="S164" s="16">
        <v>1</v>
      </c>
      <c r="T164" s="11">
        <v>1</v>
      </c>
      <c r="U164" s="12">
        <v>1</v>
      </c>
      <c r="V164" s="12">
        <v>1</v>
      </c>
      <c r="W164" s="12">
        <v>1</v>
      </c>
      <c r="X164" s="16">
        <v>1</v>
      </c>
      <c r="Y164" s="11">
        <v>1</v>
      </c>
      <c r="Z164" s="12">
        <v>1</v>
      </c>
      <c r="AA164" s="12">
        <v>1</v>
      </c>
      <c r="AB164" s="12">
        <v>1</v>
      </c>
      <c r="AC164" s="16">
        <v>1</v>
      </c>
      <c r="AD164" s="11">
        <v>1</v>
      </c>
      <c r="AE164" s="12">
        <v>1</v>
      </c>
      <c r="AF164" s="12">
        <v>1</v>
      </c>
      <c r="AG164" s="12">
        <v>1</v>
      </c>
      <c r="AH164" s="16">
        <v>1</v>
      </c>
      <c r="AI164" s="11">
        <v>1</v>
      </c>
      <c r="AJ164" s="12">
        <v>1</v>
      </c>
      <c r="AK164" s="12">
        <v>1</v>
      </c>
      <c r="AL164" s="12">
        <v>1</v>
      </c>
      <c r="AM164" s="16">
        <v>1</v>
      </c>
      <c r="AN164" s="11">
        <v>1</v>
      </c>
      <c r="AO164" s="12">
        <v>1</v>
      </c>
      <c r="AP164" s="12">
        <v>1</v>
      </c>
      <c r="AQ164" s="12">
        <v>1</v>
      </c>
      <c r="AR164" s="16">
        <v>1</v>
      </c>
      <c r="AS164" s="11">
        <v>1</v>
      </c>
      <c r="AT164" s="12">
        <v>1</v>
      </c>
      <c r="AU164" s="12">
        <v>1</v>
      </c>
      <c r="AV164" s="12">
        <v>1</v>
      </c>
      <c r="AW164" s="16">
        <v>1</v>
      </c>
      <c r="AX164" s="11">
        <v>1</v>
      </c>
      <c r="AY164" s="12">
        <v>1</v>
      </c>
      <c r="AZ164" s="12">
        <v>1</v>
      </c>
      <c r="BA164" s="12">
        <v>1</v>
      </c>
      <c r="BB164" s="16">
        <v>1</v>
      </c>
      <c r="BC164" s="11">
        <v>1</v>
      </c>
      <c r="BD164" s="12">
        <v>1</v>
      </c>
      <c r="BE164" s="12">
        <v>1</v>
      </c>
      <c r="BF164" s="12">
        <v>1</v>
      </c>
      <c r="BG164" s="16">
        <v>1</v>
      </c>
      <c r="BH164" s="11">
        <v>1</v>
      </c>
      <c r="BI164" s="12">
        <v>1</v>
      </c>
      <c r="BJ164" s="12">
        <v>1</v>
      </c>
      <c r="BK164" s="12">
        <v>1</v>
      </c>
      <c r="BL164" s="16">
        <v>1</v>
      </c>
      <c r="BM164" s="11">
        <v>1</v>
      </c>
      <c r="BN164" s="12">
        <v>1</v>
      </c>
      <c r="BO164" s="12">
        <v>1</v>
      </c>
      <c r="BP164" s="12">
        <v>1</v>
      </c>
      <c r="BQ164" s="16">
        <v>1</v>
      </c>
      <c r="BR164" s="11">
        <v>1</v>
      </c>
      <c r="BS164" s="12">
        <v>1</v>
      </c>
      <c r="BT164" s="12">
        <v>1</v>
      </c>
      <c r="BU164" s="12">
        <v>1</v>
      </c>
      <c r="BV164" s="16">
        <v>1</v>
      </c>
    </row>
    <row r="165" spans="1:74" x14ac:dyDescent="0.25">
      <c r="A165" s="32" t="s">
        <v>161</v>
      </c>
      <c r="B165" s="27" t="s">
        <v>74</v>
      </c>
      <c r="C165" s="1" t="s">
        <v>145</v>
      </c>
      <c r="D165" s="2" t="s">
        <v>0</v>
      </c>
      <c r="E165" s="3" t="s">
        <v>4</v>
      </c>
      <c r="F165" s="3"/>
      <c r="G165" s="3"/>
      <c r="H165" s="3"/>
      <c r="I165" s="16">
        <v>1</v>
      </c>
      <c r="J165" s="11">
        <v>1</v>
      </c>
      <c r="K165" s="12">
        <v>1</v>
      </c>
      <c r="L165" s="12">
        <v>1</v>
      </c>
      <c r="M165" s="12">
        <v>1</v>
      </c>
      <c r="N165" s="16">
        <v>1</v>
      </c>
      <c r="O165" s="11">
        <v>1</v>
      </c>
      <c r="P165" s="12">
        <v>1</v>
      </c>
      <c r="Q165" s="12">
        <v>1</v>
      </c>
      <c r="R165" s="12">
        <v>1</v>
      </c>
      <c r="S165" s="16">
        <v>1</v>
      </c>
      <c r="T165" s="11">
        <v>1</v>
      </c>
      <c r="U165" s="12">
        <v>1</v>
      </c>
      <c r="V165" s="12">
        <v>1</v>
      </c>
      <c r="W165" s="12">
        <v>1</v>
      </c>
      <c r="X165" s="16">
        <v>1</v>
      </c>
      <c r="Y165" s="11">
        <v>1</v>
      </c>
      <c r="Z165" s="12">
        <v>1</v>
      </c>
      <c r="AA165" s="12">
        <v>1</v>
      </c>
      <c r="AB165" s="12">
        <v>1</v>
      </c>
      <c r="AC165" s="16">
        <v>1</v>
      </c>
      <c r="AD165" s="11">
        <v>1</v>
      </c>
      <c r="AE165" s="12">
        <v>1</v>
      </c>
      <c r="AF165" s="12">
        <v>1</v>
      </c>
      <c r="AG165" s="12">
        <v>1</v>
      </c>
      <c r="AH165" s="16">
        <v>1</v>
      </c>
      <c r="AI165" s="11">
        <v>1</v>
      </c>
      <c r="AJ165" s="12">
        <v>1</v>
      </c>
      <c r="AK165" s="12">
        <v>1</v>
      </c>
      <c r="AL165" s="12">
        <v>1</v>
      </c>
      <c r="AM165" s="16">
        <v>1</v>
      </c>
      <c r="AN165" s="11">
        <v>1</v>
      </c>
      <c r="AO165" s="12">
        <v>1</v>
      </c>
      <c r="AP165" s="12">
        <v>1</v>
      </c>
      <c r="AQ165" s="12">
        <v>1</v>
      </c>
      <c r="AR165" s="16">
        <v>1</v>
      </c>
      <c r="AS165" s="11">
        <v>1</v>
      </c>
      <c r="AT165" s="12">
        <v>1</v>
      </c>
      <c r="AU165" s="12">
        <v>1</v>
      </c>
      <c r="AV165" s="12">
        <v>1</v>
      </c>
      <c r="AW165" s="16">
        <v>1</v>
      </c>
      <c r="AX165" s="11">
        <v>1</v>
      </c>
      <c r="AY165" s="12">
        <v>1</v>
      </c>
      <c r="AZ165" s="12">
        <v>1</v>
      </c>
      <c r="BA165" s="12">
        <v>1</v>
      </c>
      <c r="BB165" s="16">
        <v>1</v>
      </c>
      <c r="BC165" s="11">
        <v>1</v>
      </c>
      <c r="BD165" s="12">
        <v>1</v>
      </c>
      <c r="BE165" s="12">
        <v>1</v>
      </c>
      <c r="BF165" s="12">
        <v>1</v>
      </c>
      <c r="BG165" s="16">
        <v>1</v>
      </c>
      <c r="BH165" s="11">
        <v>1</v>
      </c>
      <c r="BI165" s="12">
        <v>1</v>
      </c>
      <c r="BJ165" s="12">
        <v>1</v>
      </c>
      <c r="BK165" s="12">
        <v>1</v>
      </c>
      <c r="BL165" s="16">
        <v>1</v>
      </c>
      <c r="BM165" s="11">
        <v>1</v>
      </c>
      <c r="BN165" s="12">
        <v>1</v>
      </c>
      <c r="BO165" s="12">
        <v>1</v>
      </c>
      <c r="BP165" s="12">
        <v>1</v>
      </c>
      <c r="BQ165" s="16">
        <v>1</v>
      </c>
      <c r="BR165" s="11">
        <v>1</v>
      </c>
      <c r="BS165" s="12">
        <v>1</v>
      </c>
      <c r="BT165" s="12">
        <v>1</v>
      </c>
      <c r="BU165" s="12">
        <v>1</v>
      </c>
      <c r="BV165" s="16">
        <v>1</v>
      </c>
    </row>
    <row r="166" spans="1:74" x14ac:dyDescent="0.25">
      <c r="A166" s="32" t="s">
        <v>161</v>
      </c>
      <c r="B166" s="27" t="s">
        <v>74</v>
      </c>
      <c r="C166" s="1" t="s">
        <v>145</v>
      </c>
      <c r="D166" s="2" t="s">
        <v>5</v>
      </c>
      <c r="E166" s="3" t="s">
        <v>1</v>
      </c>
      <c r="F166" s="3"/>
      <c r="G166" s="3"/>
      <c r="H166" s="3"/>
      <c r="I166" s="16">
        <v>1</v>
      </c>
      <c r="J166" s="11">
        <v>1</v>
      </c>
      <c r="K166" s="12">
        <v>1</v>
      </c>
      <c r="L166" s="12">
        <v>1</v>
      </c>
      <c r="M166" s="12">
        <v>1</v>
      </c>
      <c r="N166" s="16">
        <v>1</v>
      </c>
      <c r="O166" s="11">
        <v>1</v>
      </c>
      <c r="P166" s="12">
        <v>1</v>
      </c>
      <c r="Q166" s="12">
        <v>1</v>
      </c>
      <c r="R166" s="12">
        <v>1</v>
      </c>
      <c r="S166" s="16">
        <v>1</v>
      </c>
      <c r="T166" s="11">
        <v>1</v>
      </c>
      <c r="U166" s="12">
        <v>1</v>
      </c>
      <c r="V166" s="12">
        <v>1</v>
      </c>
      <c r="W166" s="12">
        <v>1</v>
      </c>
      <c r="X166" s="16">
        <v>1</v>
      </c>
      <c r="Y166" s="11">
        <v>1</v>
      </c>
      <c r="Z166" s="12">
        <v>1</v>
      </c>
      <c r="AA166" s="12">
        <v>1</v>
      </c>
      <c r="AB166" s="12">
        <v>1</v>
      </c>
      <c r="AC166" s="16">
        <v>1</v>
      </c>
      <c r="AD166" s="11">
        <v>1</v>
      </c>
      <c r="AE166" s="12">
        <v>1</v>
      </c>
      <c r="AF166" s="12">
        <v>1</v>
      </c>
      <c r="AG166" s="12">
        <v>1</v>
      </c>
      <c r="AH166" s="16">
        <v>1</v>
      </c>
      <c r="AI166" s="11">
        <v>1</v>
      </c>
      <c r="AJ166" s="12">
        <v>1</v>
      </c>
      <c r="AK166" s="12">
        <v>1</v>
      </c>
      <c r="AL166" s="12">
        <v>1</v>
      </c>
      <c r="AM166" s="16">
        <v>1</v>
      </c>
      <c r="AN166" s="11">
        <v>1</v>
      </c>
      <c r="AO166" s="12">
        <v>1</v>
      </c>
      <c r="AP166" s="12">
        <v>1</v>
      </c>
      <c r="AQ166" s="12">
        <v>1</v>
      </c>
      <c r="AR166" s="16">
        <v>1</v>
      </c>
      <c r="AS166" s="11">
        <v>1</v>
      </c>
      <c r="AT166" s="12">
        <v>1</v>
      </c>
      <c r="AU166" s="12">
        <v>1</v>
      </c>
      <c r="AV166" s="12">
        <v>1</v>
      </c>
      <c r="AW166" s="16">
        <v>1</v>
      </c>
      <c r="AX166" s="11">
        <v>1</v>
      </c>
      <c r="AY166" s="12">
        <v>1</v>
      </c>
      <c r="AZ166" s="12">
        <v>1</v>
      </c>
      <c r="BA166" s="12">
        <v>1</v>
      </c>
      <c r="BB166" s="16">
        <v>1</v>
      </c>
      <c r="BC166" s="11">
        <v>1</v>
      </c>
      <c r="BD166" s="12">
        <v>1</v>
      </c>
      <c r="BE166" s="12">
        <v>1</v>
      </c>
      <c r="BF166" s="12">
        <v>1</v>
      </c>
      <c r="BG166" s="16">
        <v>1</v>
      </c>
      <c r="BH166" s="11">
        <v>1</v>
      </c>
      <c r="BI166" s="12">
        <v>1</v>
      </c>
      <c r="BJ166" s="12">
        <v>1</v>
      </c>
      <c r="BK166" s="12">
        <v>1</v>
      </c>
      <c r="BL166" s="16">
        <v>1</v>
      </c>
      <c r="BM166" s="11">
        <v>1</v>
      </c>
      <c r="BN166" s="12">
        <v>1</v>
      </c>
      <c r="BO166" s="12">
        <v>1</v>
      </c>
      <c r="BP166" s="12">
        <v>1</v>
      </c>
      <c r="BQ166" s="16">
        <v>1</v>
      </c>
      <c r="BR166" s="11">
        <v>1</v>
      </c>
      <c r="BS166" s="12">
        <v>1</v>
      </c>
      <c r="BT166" s="12">
        <v>1</v>
      </c>
      <c r="BU166" s="12">
        <v>1</v>
      </c>
      <c r="BV166" s="16">
        <v>1</v>
      </c>
    </row>
    <row r="167" spans="1:74" x14ac:dyDescent="0.25">
      <c r="A167" s="32" t="s">
        <v>161</v>
      </c>
      <c r="B167" s="27" t="s">
        <v>74</v>
      </c>
      <c r="C167" s="1" t="s">
        <v>145</v>
      </c>
      <c r="D167" s="2" t="s">
        <v>5</v>
      </c>
      <c r="E167" s="3" t="s">
        <v>2</v>
      </c>
      <c r="F167" s="3"/>
      <c r="G167" s="3"/>
      <c r="H167" s="3"/>
      <c r="I167" s="16">
        <v>1</v>
      </c>
      <c r="J167" s="11">
        <v>1</v>
      </c>
      <c r="K167" s="12">
        <v>1</v>
      </c>
      <c r="L167" s="12">
        <v>1</v>
      </c>
      <c r="M167" s="12">
        <v>1</v>
      </c>
      <c r="N167" s="16">
        <v>1</v>
      </c>
      <c r="O167" s="11">
        <v>1</v>
      </c>
      <c r="P167" s="12">
        <v>1</v>
      </c>
      <c r="Q167" s="12">
        <v>1</v>
      </c>
      <c r="R167" s="12">
        <v>1</v>
      </c>
      <c r="S167" s="16">
        <v>1</v>
      </c>
      <c r="T167" s="11">
        <v>1</v>
      </c>
      <c r="U167" s="12">
        <v>1</v>
      </c>
      <c r="V167" s="12">
        <v>1</v>
      </c>
      <c r="W167" s="12">
        <v>1</v>
      </c>
      <c r="X167" s="16">
        <v>1</v>
      </c>
      <c r="Y167" s="11">
        <v>1</v>
      </c>
      <c r="Z167" s="12">
        <v>1</v>
      </c>
      <c r="AA167" s="12">
        <v>1</v>
      </c>
      <c r="AB167" s="12">
        <v>1</v>
      </c>
      <c r="AC167" s="16">
        <v>1</v>
      </c>
      <c r="AD167" s="11">
        <v>1</v>
      </c>
      <c r="AE167" s="12">
        <v>1</v>
      </c>
      <c r="AF167" s="12">
        <v>1</v>
      </c>
      <c r="AG167" s="12">
        <v>1</v>
      </c>
      <c r="AH167" s="16">
        <v>1</v>
      </c>
      <c r="AI167" s="11">
        <v>1</v>
      </c>
      <c r="AJ167" s="12">
        <v>1</v>
      </c>
      <c r="AK167" s="12">
        <v>1</v>
      </c>
      <c r="AL167" s="12">
        <v>1</v>
      </c>
      <c r="AM167" s="16">
        <v>1</v>
      </c>
      <c r="AN167" s="11">
        <v>1</v>
      </c>
      <c r="AO167" s="12">
        <v>1</v>
      </c>
      <c r="AP167" s="12">
        <v>1</v>
      </c>
      <c r="AQ167" s="12">
        <v>1</v>
      </c>
      <c r="AR167" s="16">
        <v>1</v>
      </c>
      <c r="AS167" s="11">
        <v>1</v>
      </c>
      <c r="AT167" s="12">
        <v>1</v>
      </c>
      <c r="AU167" s="12">
        <v>1</v>
      </c>
      <c r="AV167" s="12">
        <v>1</v>
      </c>
      <c r="AW167" s="16">
        <v>1</v>
      </c>
      <c r="AX167" s="11">
        <v>1</v>
      </c>
      <c r="AY167" s="12">
        <v>1</v>
      </c>
      <c r="AZ167" s="12">
        <v>1</v>
      </c>
      <c r="BA167" s="12">
        <v>1</v>
      </c>
      <c r="BB167" s="16">
        <v>1</v>
      </c>
      <c r="BC167" s="11">
        <v>1</v>
      </c>
      <c r="BD167" s="12">
        <v>1</v>
      </c>
      <c r="BE167" s="12">
        <v>1</v>
      </c>
      <c r="BF167" s="12">
        <v>1</v>
      </c>
      <c r="BG167" s="16">
        <v>1</v>
      </c>
      <c r="BH167" s="11">
        <v>1</v>
      </c>
      <c r="BI167" s="12">
        <v>1</v>
      </c>
      <c r="BJ167" s="12">
        <v>1</v>
      </c>
      <c r="BK167" s="12">
        <v>1</v>
      </c>
      <c r="BL167" s="16">
        <v>1</v>
      </c>
      <c r="BM167" s="11">
        <v>1</v>
      </c>
      <c r="BN167" s="12">
        <v>1</v>
      </c>
      <c r="BO167" s="12">
        <v>1</v>
      </c>
      <c r="BP167" s="12">
        <v>1</v>
      </c>
      <c r="BQ167" s="16">
        <v>1</v>
      </c>
      <c r="BR167" s="11">
        <v>1</v>
      </c>
      <c r="BS167" s="12">
        <v>1</v>
      </c>
      <c r="BT167" s="12">
        <v>1</v>
      </c>
      <c r="BU167" s="12">
        <v>1</v>
      </c>
      <c r="BV167" s="16">
        <v>1</v>
      </c>
    </row>
    <row r="168" spans="1:74" x14ac:dyDescent="0.25">
      <c r="A168" s="32" t="s">
        <v>161</v>
      </c>
      <c r="B168" s="27" t="s">
        <v>74</v>
      </c>
      <c r="C168" s="1" t="s">
        <v>145</v>
      </c>
      <c r="D168" s="2" t="s">
        <v>5</v>
      </c>
      <c r="E168" s="3" t="s">
        <v>3</v>
      </c>
      <c r="F168" s="3"/>
      <c r="G168" s="3"/>
      <c r="H168" s="3"/>
      <c r="I168" s="16">
        <v>1</v>
      </c>
      <c r="J168" s="11">
        <v>1</v>
      </c>
      <c r="K168" s="12">
        <v>1</v>
      </c>
      <c r="L168" s="12">
        <v>1</v>
      </c>
      <c r="M168" s="12">
        <v>1</v>
      </c>
      <c r="N168" s="16">
        <v>1</v>
      </c>
      <c r="O168" s="11">
        <v>1</v>
      </c>
      <c r="P168" s="12">
        <v>1</v>
      </c>
      <c r="Q168" s="12">
        <v>1</v>
      </c>
      <c r="R168" s="12">
        <v>1</v>
      </c>
      <c r="S168" s="16">
        <v>1</v>
      </c>
      <c r="T168" s="11">
        <v>1</v>
      </c>
      <c r="U168" s="12">
        <v>1</v>
      </c>
      <c r="V168" s="12">
        <v>1</v>
      </c>
      <c r="W168" s="12">
        <v>1</v>
      </c>
      <c r="X168" s="16">
        <v>1</v>
      </c>
      <c r="Y168" s="11">
        <v>1</v>
      </c>
      <c r="Z168" s="12">
        <v>1</v>
      </c>
      <c r="AA168" s="12">
        <v>1</v>
      </c>
      <c r="AB168" s="12">
        <v>1</v>
      </c>
      <c r="AC168" s="16">
        <v>1</v>
      </c>
      <c r="AD168" s="11">
        <v>1</v>
      </c>
      <c r="AE168" s="12">
        <v>1</v>
      </c>
      <c r="AF168" s="12">
        <v>1</v>
      </c>
      <c r="AG168" s="12">
        <v>1</v>
      </c>
      <c r="AH168" s="16">
        <v>1</v>
      </c>
      <c r="AI168" s="11">
        <v>1</v>
      </c>
      <c r="AJ168" s="12">
        <v>1</v>
      </c>
      <c r="AK168" s="12">
        <v>1</v>
      </c>
      <c r="AL168" s="12">
        <v>1</v>
      </c>
      <c r="AM168" s="16">
        <v>1</v>
      </c>
      <c r="AN168" s="11">
        <v>1</v>
      </c>
      <c r="AO168" s="12">
        <v>1</v>
      </c>
      <c r="AP168" s="12">
        <v>1</v>
      </c>
      <c r="AQ168" s="12">
        <v>1</v>
      </c>
      <c r="AR168" s="16">
        <v>1</v>
      </c>
      <c r="AS168" s="11">
        <v>1</v>
      </c>
      <c r="AT168" s="12">
        <v>1</v>
      </c>
      <c r="AU168" s="12">
        <v>1</v>
      </c>
      <c r="AV168" s="12">
        <v>1</v>
      </c>
      <c r="AW168" s="16">
        <v>1</v>
      </c>
      <c r="AX168" s="11">
        <v>1</v>
      </c>
      <c r="AY168" s="12">
        <v>1</v>
      </c>
      <c r="AZ168" s="12">
        <v>1</v>
      </c>
      <c r="BA168" s="12">
        <v>1</v>
      </c>
      <c r="BB168" s="16">
        <v>1</v>
      </c>
      <c r="BC168" s="11">
        <v>1</v>
      </c>
      <c r="BD168" s="12">
        <v>1</v>
      </c>
      <c r="BE168" s="12">
        <v>1</v>
      </c>
      <c r="BF168" s="12">
        <v>1</v>
      </c>
      <c r="BG168" s="16">
        <v>1</v>
      </c>
      <c r="BH168" s="11">
        <v>1</v>
      </c>
      <c r="BI168" s="12">
        <v>1</v>
      </c>
      <c r="BJ168" s="12">
        <v>1</v>
      </c>
      <c r="BK168" s="12">
        <v>1</v>
      </c>
      <c r="BL168" s="16">
        <v>1</v>
      </c>
      <c r="BM168" s="11">
        <v>1</v>
      </c>
      <c r="BN168" s="12">
        <v>1</v>
      </c>
      <c r="BO168" s="12">
        <v>1</v>
      </c>
      <c r="BP168" s="12">
        <v>1</v>
      </c>
      <c r="BQ168" s="16">
        <v>1</v>
      </c>
      <c r="BR168" s="11">
        <v>1</v>
      </c>
      <c r="BS168" s="12">
        <v>1</v>
      </c>
      <c r="BT168" s="12">
        <v>1</v>
      </c>
      <c r="BU168" s="12">
        <v>1</v>
      </c>
      <c r="BV168" s="16">
        <v>1</v>
      </c>
    </row>
    <row r="169" spans="1:74" x14ac:dyDescent="0.25">
      <c r="A169" s="32" t="s">
        <v>161</v>
      </c>
      <c r="B169" s="27" t="s">
        <v>74</v>
      </c>
      <c r="C169" s="1" t="s">
        <v>145</v>
      </c>
      <c r="D169" s="2" t="s">
        <v>5</v>
      </c>
      <c r="E169" s="3" t="s">
        <v>4</v>
      </c>
      <c r="F169" s="3"/>
      <c r="G169" s="3"/>
      <c r="H169" s="3"/>
      <c r="I169" s="16">
        <v>1</v>
      </c>
      <c r="J169" s="11">
        <v>1</v>
      </c>
      <c r="K169" s="12">
        <v>1</v>
      </c>
      <c r="L169" s="12">
        <v>1</v>
      </c>
      <c r="M169" s="12">
        <v>1</v>
      </c>
      <c r="N169" s="16">
        <v>1</v>
      </c>
      <c r="O169" s="11">
        <v>1</v>
      </c>
      <c r="P169" s="12">
        <v>1</v>
      </c>
      <c r="Q169" s="12">
        <v>1</v>
      </c>
      <c r="R169" s="12">
        <v>1</v>
      </c>
      <c r="S169" s="16">
        <v>1</v>
      </c>
      <c r="T169" s="11">
        <v>1</v>
      </c>
      <c r="U169" s="12">
        <v>1</v>
      </c>
      <c r="V169" s="12">
        <v>1</v>
      </c>
      <c r="W169" s="12">
        <v>1</v>
      </c>
      <c r="X169" s="16">
        <v>1</v>
      </c>
      <c r="Y169" s="11">
        <v>1</v>
      </c>
      <c r="Z169" s="12">
        <v>1</v>
      </c>
      <c r="AA169" s="12">
        <v>1</v>
      </c>
      <c r="AB169" s="12">
        <v>1</v>
      </c>
      <c r="AC169" s="16">
        <v>1</v>
      </c>
      <c r="AD169" s="11">
        <v>1</v>
      </c>
      <c r="AE169" s="12">
        <v>1</v>
      </c>
      <c r="AF169" s="12">
        <v>1</v>
      </c>
      <c r="AG169" s="12">
        <v>1</v>
      </c>
      <c r="AH169" s="16">
        <v>1</v>
      </c>
      <c r="AI169" s="11">
        <v>1</v>
      </c>
      <c r="AJ169" s="12">
        <v>1</v>
      </c>
      <c r="AK169" s="12">
        <v>1</v>
      </c>
      <c r="AL169" s="12">
        <v>1</v>
      </c>
      <c r="AM169" s="16">
        <v>1</v>
      </c>
      <c r="AN169" s="11">
        <v>1</v>
      </c>
      <c r="AO169" s="12">
        <v>1</v>
      </c>
      <c r="AP169" s="12">
        <v>1</v>
      </c>
      <c r="AQ169" s="12">
        <v>1</v>
      </c>
      <c r="AR169" s="16">
        <v>1</v>
      </c>
      <c r="AS169" s="11">
        <v>1</v>
      </c>
      <c r="AT169" s="12">
        <v>1</v>
      </c>
      <c r="AU169" s="12">
        <v>1</v>
      </c>
      <c r="AV169" s="12">
        <v>1</v>
      </c>
      <c r="AW169" s="16">
        <v>1</v>
      </c>
      <c r="AX169" s="11">
        <v>1</v>
      </c>
      <c r="AY169" s="12">
        <v>1</v>
      </c>
      <c r="AZ169" s="12">
        <v>1</v>
      </c>
      <c r="BA169" s="12">
        <v>1</v>
      </c>
      <c r="BB169" s="16">
        <v>1</v>
      </c>
      <c r="BC169" s="11">
        <v>1</v>
      </c>
      <c r="BD169" s="12">
        <v>1</v>
      </c>
      <c r="BE169" s="12">
        <v>1</v>
      </c>
      <c r="BF169" s="12">
        <v>1</v>
      </c>
      <c r="BG169" s="16">
        <v>1</v>
      </c>
      <c r="BH169" s="11">
        <v>1</v>
      </c>
      <c r="BI169" s="12">
        <v>1</v>
      </c>
      <c r="BJ169" s="12">
        <v>1</v>
      </c>
      <c r="BK169" s="12">
        <v>1</v>
      </c>
      <c r="BL169" s="16">
        <v>1</v>
      </c>
      <c r="BM169" s="11">
        <v>1</v>
      </c>
      <c r="BN169" s="12">
        <v>1</v>
      </c>
      <c r="BO169" s="12">
        <v>1</v>
      </c>
      <c r="BP169" s="12">
        <v>1</v>
      </c>
      <c r="BQ169" s="16">
        <v>1</v>
      </c>
      <c r="BR169" s="11">
        <v>1</v>
      </c>
      <c r="BS169" s="12">
        <v>1</v>
      </c>
      <c r="BT169" s="12">
        <v>1</v>
      </c>
      <c r="BU169" s="12">
        <v>1</v>
      </c>
      <c r="BV169" s="16">
        <v>1</v>
      </c>
    </row>
    <row r="170" spans="1:74" x14ac:dyDescent="0.25">
      <c r="A170" s="32" t="s">
        <v>161</v>
      </c>
      <c r="B170" s="27" t="s">
        <v>74</v>
      </c>
      <c r="C170" s="1" t="s">
        <v>146</v>
      </c>
      <c r="D170" s="2" t="s">
        <v>0</v>
      </c>
      <c r="E170" s="3" t="s">
        <v>1</v>
      </c>
      <c r="F170" s="3"/>
      <c r="G170" s="3"/>
      <c r="H170" s="3"/>
      <c r="I170" s="16">
        <v>1</v>
      </c>
      <c r="J170" s="11">
        <v>1</v>
      </c>
      <c r="K170" s="12">
        <v>1</v>
      </c>
      <c r="L170" s="12">
        <v>1</v>
      </c>
      <c r="M170" s="12">
        <v>1</v>
      </c>
      <c r="N170" s="16">
        <v>1</v>
      </c>
      <c r="O170" s="11">
        <v>1</v>
      </c>
      <c r="P170" s="12">
        <v>1</v>
      </c>
      <c r="Q170" s="12">
        <v>1</v>
      </c>
      <c r="R170" s="12">
        <v>1</v>
      </c>
      <c r="S170" s="16">
        <v>1</v>
      </c>
      <c r="T170" s="11">
        <v>1</v>
      </c>
      <c r="U170" s="12">
        <v>1</v>
      </c>
      <c r="V170" s="12">
        <v>1</v>
      </c>
      <c r="W170" s="12">
        <v>1</v>
      </c>
      <c r="X170" s="16">
        <v>1</v>
      </c>
      <c r="Y170" s="11">
        <v>1</v>
      </c>
      <c r="Z170" s="12">
        <v>1</v>
      </c>
      <c r="AA170" s="12">
        <v>1</v>
      </c>
      <c r="AB170" s="12">
        <v>1</v>
      </c>
      <c r="AC170" s="16">
        <v>1</v>
      </c>
      <c r="AD170" s="11">
        <v>1</v>
      </c>
      <c r="AE170" s="12">
        <v>1</v>
      </c>
      <c r="AF170" s="12">
        <v>1</v>
      </c>
      <c r="AG170" s="12">
        <v>1</v>
      </c>
      <c r="AH170" s="16">
        <v>1</v>
      </c>
      <c r="AI170" s="11">
        <v>1</v>
      </c>
      <c r="AJ170" s="12">
        <v>1</v>
      </c>
      <c r="AK170" s="12">
        <v>1</v>
      </c>
      <c r="AL170" s="12">
        <v>1</v>
      </c>
      <c r="AM170" s="16">
        <v>1</v>
      </c>
      <c r="AN170" s="11">
        <v>1</v>
      </c>
      <c r="AO170" s="12">
        <v>1</v>
      </c>
      <c r="AP170" s="12">
        <v>1</v>
      </c>
      <c r="AQ170" s="12">
        <v>1</v>
      </c>
      <c r="AR170" s="16">
        <v>1</v>
      </c>
      <c r="AS170" s="11">
        <v>1</v>
      </c>
      <c r="AT170" s="12">
        <v>1</v>
      </c>
      <c r="AU170" s="12">
        <v>1</v>
      </c>
      <c r="AV170" s="12">
        <v>1</v>
      </c>
      <c r="AW170" s="16">
        <v>1</v>
      </c>
      <c r="AX170" s="11">
        <v>1</v>
      </c>
      <c r="AY170" s="12">
        <v>1</v>
      </c>
      <c r="AZ170" s="12">
        <v>1</v>
      </c>
      <c r="BA170" s="12">
        <v>1</v>
      </c>
      <c r="BB170" s="16">
        <v>1</v>
      </c>
      <c r="BC170" s="11">
        <v>1</v>
      </c>
      <c r="BD170" s="12">
        <v>1</v>
      </c>
      <c r="BE170" s="12">
        <v>1</v>
      </c>
      <c r="BF170" s="12">
        <v>1</v>
      </c>
      <c r="BG170" s="16">
        <v>1</v>
      </c>
      <c r="BH170" s="11">
        <v>1</v>
      </c>
      <c r="BI170" s="12">
        <v>1</v>
      </c>
      <c r="BJ170" s="12">
        <v>1</v>
      </c>
      <c r="BK170" s="12">
        <v>1</v>
      </c>
      <c r="BL170" s="16">
        <v>1</v>
      </c>
      <c r="BM170" s="11">
        <v>1</v>
      </c>
      <c r="BN170" s="12">
        <v>1</v>
      </c>
      <c r="BO170" s="12">
        <v>1</v>
      </c>
      <c r="BP170" s="12">
        <v>1</v>
      </c>
      <c r="BQ170" s="16">
        <v>1</v>
      </c>
      <c r="BR170" s="11">
        <v>1</v>
      </c>
      <c r="BS170" s="12">
        <v>1</v>
      </c>
      <c r="BT170" s="12">
        <v>1</v>
      </c>
      <c r="BU170" s="12">
        <v>1</v>
      </c>
      <c r="BV170" s="16">
        <v>1</v>
      </c>
    </row>
    <row r="171" spans="1:74" x14ac:dyDescent="0.25">
      <c r="A171" s="32" t="s">
        <v>161</v>
      </c>
      <c r="B171" s="27" t="s">
        <v>74</v>
      </c>
      <c r="C171" s="1" t="s">
        <v>146</v>
      </c>
      <c r="D171" s="2" t="s">
        <v>0</v>
      </c>
      <c r="E171" s="3" t="s">
        <v>2</v>
      </c>
      <c r="F171" s="3"/>
      <c r="G171" s="3"/>
      <c r="H171" s="3"/>
      <c r="I171" s="16">
        <v>1</v>
      </c>
      <c r="J171" s="11">
        <v>1</v>
      </c>
      <c r="K171" s="12">
        <v>1</v>
      </c>
      <c r="L171" s="12">
        <v>1</v>
      </c>
      <c r="M171" s="12">
        <v>1</v>
      </c>
      <c r="N171" s="16">
        <v>1</v>
      </c>
      <c r="O171" s="11">
        <v>1</v>
      </c>
      <c r="P171" s="12">
        <v>1</v>
      </c>
      <c r="Q171" s="12">
        <v>1</v>
      </c>
      <c r="R171" s="12">
        <v>1</v>
      </c>
      <c r="S171" s="16">
        <v>1</v>
      </c>
      <c r="T171" s="11">
        <v>1</v>
      </c>
      <c r="U171" s="12">
        <v>1</v>
      </c>
      <c r="V171" s="12">
        <v>1</v>
      </c>
      <c r="W171" s="12">
        <v>1</v>
      </c>
      <c r="X171" s="16">
        <v>1</v>
      </c>
      <c r="Y171" s="11">
        <v>1</v>
      </c>
      <c r="Z171" s="12">
        <v>1</v>
      </c>
      <c r="AA171" s="12">
        <v>1</v>
      </c>
      <c r="AB171" s="12">
        <v>1</v>
      </c>
      <c r="AC171" s="16">
        <v>1</v>
      </c>
      <c r="AD171" s="11">
        <v>1</v>
      </c>
      <c r="AE171" s="12">
        <v>1</v>
      </c>
      <c r="AF171" s="12">
        <v>1</v>
      </c>
      <c r="AG171" s="12">
        <v>1</v>
      </c>
      <c r="AH171" s="16">
        <v>1</v>
      </c>
      <c r="AI171" s="11">
        <v>1</v>
      </c>
      <c r="AJ171" s="12">
        <v>1</v>
      </c>
      <c r="AK171" s="12">
        <v>1</v>
      </c>
      <c r="AL171" s="12">
        <v>1</v>
      </c>
      <c r="AM171" s="16">
        <v>1</v>
      </c>
      <c r="AN171" s="11">
        <v>1</v>
      </c>
      <c r="AO171" s="12">
        <v>1</v>
      </c>
      <c r="AP171" s="12">
        <v>1</v>
      </c>
      <c r="AQ171" s="12">
        <v>1</v>
      </c>
      <c r="AR171" s="16">
        <v>1</v>
      </c>
      <c r="AS171" s="11">
        <v>1</v>
      </c>
      <c r="AT171" s="12">
        <v>1</v>
      </c>
      <c r="AU171" s="12">
        <v>1</v>
      </c>
      <c r="AV171" s="12">
        <v>1</v>
      </c>
      <c r="AW171" s="16">
        <v>1</v>
      </c>
      <c r="AX171" s="11">
        <v>1</v>
      </c>
      <c r="AY171" s="12">
        <v>1</v>
      </c>
      <c r="AZ171" s="12">
        <v>1</v>
      </c>
      <c r="BA171" s="12">
        <v>1</v>
      </c>
      <c r="BB171" s="16">
        <v>1</v>
      </c>
      <c r="BC171" s="11">
        <v>1</v>
      </c>
      <c r="BD171" s="12">
        <v>1</v>
      </c>
      <c r="BE171" s="12">
        <v>1</v>
      </c>
      <c r="BF171" s="12">
        <v>1</v>
      </c>
      <c r="BG171" s="16">
        <v>1</v>
      </c>
      <c r="BH171" s="11">
        <v>1</v>
      </c>
      <c r="BI171" s="12">
        <v>1</v>
      </c>
      <c r="BJ171" s="12">
        <v>1</v>
      </c>
      <c r="BK171" s="12">
        <v>1</v>
      </c>
      <c r="BL171" s="16">
        <v>1</v>
      </c>
      <c r="BM171" s="11">
        <v>1</v>
      </c>
      <c r="BN171" s="12">
        <v>1</v>
      </c>
      <c r="BO171" s="12">
        <v>1</v>
      </c>
      <c r="BP171" s="12">
        <v>1</v>
      </c>
      <c r="BQ171" s="16">
        <v>1</v>
      </c>
      <c r="BR171" s="11">
        <v>1</v>
      </c>
      <c r="BS171" s="12">
        <v>1</v>
      </c>
      <c r="BT171" s="12">
        <v>1</v>
      </c>
      <c r="BU171" s="12">
        <v>1</v>
      </c>
      <c r="BV171" s="16">
        <v>1</v>
      </c>
    </row>
    <row r="172" spans="1:74" x14ac:dyDescent="0.25">
      <c r="A172" s="32" t="s">
        <v>161</v>
      </c>
      <c r="B172" s="27" t="s">
        <v>74</v>
      </c>
      <c r="C172" s="1" t="s">
        <v>146</v>
      </c>
      <c r="D172" s="2" t="s">
        <v>0</v>
      </c>
      <c r="E172" s="3" t="s">
        <v>3</v>
      </c>
      <c r="F172" s="3"/>
      <c r="G172" s="3"/>
      <c r="H172" s="3"/>
      <c r="I172" s="16">
        <v>1</v>
      </c>
      <c r="J172" s="11">
        <v>1</v>
      </c>
      <c r="K172" s="12">
        <v>1</v>
      </c>
      <c r="L172" s="12">
        <v>1</v>
      </c>
      <c r="M172" s="12">
        <v>1</v>
      </c>
      <c r="N172" s="16">
        <v>1</v>
      </c>
      <c r="O172" s="11">
        <v>1</v>
      </c>
      <c r="P172" s="12">
        <v>1</v>
      </c>
      <c r="Q172" s="12">
        <v>1</v>
      </c>
      <c r="R172" s="12">
        <v>1</v>
      </c>
      <c r="S172" s="16">
        <v>1</v>
      </c>
      <c r="T172" s="11">
        <v>1</v>
      </c>
      <c r="U172" s="12">
        <v>1</v>
      </c>
      <c r="V172" s="12">
        <v>1</v>
      </c>
      <c r="W172" s="12">
        <v>1</v>
      </c>
      <c r="X172" s="16">
        <v>1</v>
      </c>
      <c r="Y172" s="11">
        <v>1</v>
      </c>
      <c r="Z172" s="12">
        <v>1</v>
      </c>
      <c r="AA172" s="12">
        <v>1</v>
      </c>
      <c r="AB172" s="12">
        <v>1</v>
      </c>
      <c r="AC172" s="16">
        <v>1</v>
      </c>
      <c r="AD172" s="11">
        <v>1</v>
      </c>
      <c r="AE172" s="12">
        <v>1</v>
      </c>
      <c r="AF172" s="12">
        <v>1</v>
      </c>
      <c r="AG172" s="12">
        <v>1</v>
      </c>
      <c r="AH172" s="16">
        <v>1</v>
      </c>
      <c r="AI172" s="11">
        <v>1</v>
      </c>
      <c r="AJ172" s="12">
        <v>1</v>
      </c>
      <c r="AK172" s="12">
        <v>1</v>
      </c>
      <c r="AL172" s="12">
        <v>1</v>
      </c>
      <c r="AM172" s="16">
        <v>1</v>
      </c>
      <c r="AN172" s="11">
        <v>1</v>
      </c>
      <c r="AO172" s="12">
        <v>1</v>
      </c>
      <c r="AP172" s="12">
        <v>1</v>
      </c>
      <c r="AQ172" s="12">
        <v>1</v>
      </c>
      <c r="AR172" s="16">
        <v>1</v>
      </c>
      <c r="AS172" s="11">
        <v>1</v>
      </c>
      <c r="AT172" s="12">
        <v>1</v>
      </c>
      <c r="AU172" s="12">
        <v>1</v>
      </c>
      <c r="AV172" s="12">
        <v>1</v>
      </c>
      <c r="AW172" s="16">
        <v>1</v>
      </c>
      <c r="AX172" s="11">
        <v>1</v>
      </c>
      <c r="AY172" s="12">
        <v>1</v>
      </c>
      <c r="AZ172" s="12">
        <v>1</v>
      </c>
      <c r="BA172" s="12">
        <v>1</v>
      </c>
      <c r="BB172" s="16">
        <v>1</v>
      </c>
      <c r="BC172" s="11">
        <v>1</v>
      </c>
      <c r="BD172" s="12">
        <v>1</v>
      </c>
      <c r="BE172" s="12">
        <v>1</v>
      </c>
      <c r="BF172" s="12">
        <v>1</v>
      </c>
      <c r="BG172" s="16">
        <v>1</v>
      </c>
      <c r="BH172" s="11">
        <v>1</v>
      </c>
      <c r="BI172" s="12">
        <v>1</v>
      </c>
      <c r="BJ172" s="12">
        <v>1</v>
      </c>
      <c r="BK172" s="12">
        <v>1</v>
      </c>
      <c r="BL172" s="16">
        <v>1</v>
      </c>
      <c r="BM172" s="11">
        <v>1</v>
      </c>
      <c r="BN172" s="12">
        <v>1</v>
      </c>
      <c r="BO172" s="12">
        <v>1</v>
      </c>
      <c r="BP172" s="12">
        <v>1</v>
      </c>
      <c r="BQ172" s="16">
        <v>1</v>
      </c>
      <c r="BR172" s="11">
        <v>1</v>
      </c>
      <c r="BS172" s="12">
        <v>1</v>
      </c>
      <c r="BT172" s="12">
        <v>1</v>
      </c>
      <c r="BU172" s="12">
        <v>1</v>
      </c>
      <c r="BV172" s="16">
        <v>1</v>
      </c>
    </row>
    <row r="173" spans="1:74" x14ac:dyDescent="0.25">
      <c r="A173" s="32" t="s">
        <v>161</v>
      </c>
      <c r="B173" s="27" t="s">
        <v>74</v>
      </c>
      <c r="C173" s="1" t="s">
        <v>146</v>
      </c>
      <c r="D173" s="2" t="s">
        <v>0</v>
      </c>
      <c r="E173" s="3" t="s">
        <v>4</v>
      </c>
      <c r="F173" s="3"/>
      <c r="G173" s="3"/>
      <c r="H173" s="3"/>
      <c r="I173" s="16">
        <v>1</v>
      </c>
      <c r="J173" s="11">
        <v>1</v>
      </c>
      <c r="K173" s="12">
        <v>1</v>
      </c>
      <c r="L173" s="12">
        <v>1</v>
      </c>
      <c r="M173" s="12">
        <v>1</v>
      </c>
      <c r="N173" s="16">
        <v>1</v>
      </c>
      <c r="O173" s="11">
        <v>1</v>
      </c>
      <c r="P173" s="12">
        <v>1</v>
      </c>
      <c r="Q173" s="12">
        <v>1</v>
      </c>
      <c r="R173" s="12">
        <v>1</v>
      </c>
      <c r="S173" s="16">
        <v>1</v>
      </c>
      <c r="T173" s="11">
        <v>1</v>
      </c>
      <c r="U173" s="12">
        <v>1</v>
      </c>
      <c r="V173" s="12">
        <v>1</v>
      </c>
      <c r="W173" s="12">
        <v>1</v>
      </c>
      <c r="X173" s="16">
        <v>1</v>
      </c>
      <c r="Y173" s="11">
        <v>1</v>
      </c>
      <c r="Z173" s="12">
        <v>1</v>
      </c>
      <c r="AA173" s="12">
        <v>1</v>
      </c>
      <c r="AB173" s="12">
        <v>1</v>
      </c>
      <c r="AC173" s="16">
        <v>1</v>
      </c>
      <c r="AD173" s="11">
        <v>1</v>
      </c>
      <c r="AE173" s="12">
        <v>1</v>
      </c>
      <c r="AF173" s="12">
        <v>1</v>
      </c>
      <c r="AG173" s="12">
        <v>1</v>
      </c>
      <c r="AH173" s="16">
        <v>1</v>
      </c>
      <c r="AI173" s="11">
        <v>1</v>
      </c>
      <c r="AJ173" s="12">
        <v>1</v>
      </c>
      <c r="AK173" s="12">
        <v>1</v>
      </c>
      <c r="AL173" s="12">
        <v>1</v>
      </c>
      <c r="AM173" s="16">
        <v>1</v>
      </c>
      <c r="AN173" s="11">
        <v>1</v>
      </c>
      <c r="AO173" s="12">
        <v>1</v>
      </c>
      <c r="AP173" s="12">
        <v>1</v>
      </c>
      <c r="AQ173" s="12">
        <v>1</v>
      </c>
      <c r="AR173" s="16">
        <v>1</v>
      </c>
      <c r="AS173" s="11">
        <v>1</v>
      </c>
      <c r="AT173" s="12">
        <v>1</v>
      </c>
      <c r="AU173" s="12">
        <v>1</v>
      </c>
      <c r="AV173" s="12">
        <v>1</v>
      </c>
      <c r="AW173" s="16">
        <v>1</v>
      </c>
      <c r="AX173" s="11">
        <v>1</v>
      </c>
      <c r="AY173" s="12">
        <v>1</v>
      </c>
      <c r="AZ173" s="12">
        <v>1</v>
      </c>
      <c r="BA173" s="12">
        <v>1</v>
      </c>
      <c r="BB173" s="16">
        <v>1</v>
      </c>
      <c r="BC173" s="11">
        <v>1</v>
      </c>
      <c r="BD173" s="12">
        <v>1</v>
      </c>
      <c r="BE173" s="12">
        <v>1</v>
      </c>
      <c r="BF173" s="12">
        <v>1</v>
      </c>
      <c r="BG173" s="16">
        <v>1</v>
      </c>
      <c r="BH173" s="11">
        <v>1</v>
      </c>
      <c r="BI173" s="12">
        <v>1</v>
      </c>
      <c r="BJ173" s="12">
        <v>1</v>
      </c>
      <c r="BK173" s="12">
        <v>1</v>
      </c>
      <c r="BL173" s="16">
        <v>1</v>
      </c>
      <c r="BM173" s="11">
        <v>1</v>
      </c>
      <c r="BN173" s="12">
        <v>1</v>
      </c>
      <c r="BO173" s="12">
        <v>1</v>
      </c>
      <c r="BP173" s="12">
        <v>1</v>
      </c>
      <c r="BQ173" s="16">
        <v>1</v>
      </c>
      <c r="BR173" s="11">
        <v>1</v>
      </c>
      <c r="BS173" s="12">
        <v>1</v>
      </c>
      <c r="BT173" s="12">
        <v>1</v>
      </c>
      <c r="BU173" s="12">
        <v>1</v>
      </c>
      <c r="BV173" s="16">
        <v>1</v>
      </c>
    </row>
    <row r="174" spans="1:74" x14ac:dyDescent="0.25">
      <c r="A174" s="32" t="s">
        <v>161</v>
      </c>
      <c r="B174" s="27" t="s">
        <v>74</v>
      </c>
      <c r="C174" s="1" t="s">
        <v>146</v>
      </c>
      <c r="D174" s="2" t="s">
        <v>5</v>
      </c>
      <c r="E174" s="3" t="s">
        <v>1</v>
      </c>
      <c r="F174" s="3"/>
      <c r="G174" s="3"/>
      <c r="H174" s="3"/>
      <c r="I174" s="16">
        <v>1</v>
      </c>
      <c r="J174" s="11">
        <v>1</v>
      </c>
      <c r="K174" s="12">
        <v>1</v>
      </c>
      <c r="L174" s="12">
        <v>1</v>
      </c>
      <c r="M174" s="12">
        <v>1</v>
      </c>
      <c r="N174" s="16">
        <v>1</v>
      </c>
      <c r="O174" s="11">
        <v>1</v>
      </c>
      <c r="P174" s="12">
        <v>1</v>
      </c>
      <c r="Q174" s="12">
        <v>1</v>
      </c>
      <c r="R174" s="12">
        <v>1</v>
      </c>
      <c r="S174" s="16">
        <v>1</v>
      </c>
      <c r="T174" s="11">
        <v>1</v>
      </c>
      <c r="U174" s="12">
        <v>1</v>
      </c>
      <c r="V174" s="12">
        <v>1</v>
      </c>
      <c r="W174" s="12">
        <v>1</v>
      </c>
      <c r="X174" s="16">
        <v>1</v>
      </c>
      <c r="Y174" s="11">
        <v>1</v>
      </c>
      <c r="Z174" s="12">
        <v>1</v>
      </c>
      <c r="AA174" s="12">
        <v>1</v>
      </c>
      <c r="AB174" s="12">
        <v>1</v>
      </c>
      <c r="AC174" s="16">
        <v>1</v>
      </c>
      <c r="AD174" s="11">
        <v>1</v>
      </c>
      <c r="AE174" s="12">
        <v>1</v>
      </c>
      <c r="AF174" s="12">
        <v>1</v>
      </c>
      <c r="AG174" s="12">
        <v>1</v>
      </c>
      <c r="AH174" s="16">
        <v>1</v>
      </c>
      <c r="AI174" s="11">
        <v>1</v>
      </c>
      <c r="AJ174" s="12">
        <v>1</v>
      </c>
      <c r="AK174" s="12">
        <v>1</v>
      </c>
      <c r="AL174" s="12">
        <v>1</v>
      </c>
      <c r="AM174" s="16">
        <v>1</v>
      </c>
      <c r="AN174" s="11">
        <v>1</v>
      </c>
      <c r="AO174" s="12">
        <v>1</v>
      </c>
      <c r="AP174" s="12">
        <v>1</v>
      </c>
      <c r="AQ174" s="12">
        <v>1</v>
      </c>
      <c r="AR174" s="16">
        <v>1</v>
      </c>
      <c r="AS174" s="11">
        <v>1</v>
      </c>
      <c r="AT174" s="12">
        <v>1</v>
      </c>
      <c r="AU174" s="12">
        <v>1</v>
      </c>
      <c r="AV174" s="12">
        <v>1</v>
      </c>
      <c r="AW174" s="16">
        <v>1</v>
      </c>
      <c r="AX174" s="11">
        <v>1</v>
      </c>
      <c r="AY174" s="12">
        <v>1</v>
      </c>
      <c r="AZ174" s="12">
        <v>1</v>
      </c>
      <c r="BA174" s="12">
        <v>1</v>
      </c>
      <c r="BB174" s="16">
        <v>1</v>
      </c>
      <c r="BC174" s="11">
        <v>1</v>
      </c>
      <c r="BD174" s="12">
        <v>1</v>
      </c>
      <c r="BE174" s="12">
        <v>1</v>
      </c>
      <c r="BF174" s="12">
        <v>1</v>
      </c>
      <c r="BG174" s="16">
        <v>1</v>
      </c>
      <c r="BH174" s="11">
        <v>1</v>
      </c>
      <c r="BI174" s="12">
        <v>1</v>
      </c>
      <c r="BJ174" s="12">
        <v>1</v>
      </c>
      <c r="BK174" s="12">
        <v>1</v>
      </c>
      <c r="BL174" s="16">
        <v>1</v>
      </c>
      <c r="BM174" s="11">
        <v>1</v>
      </c>
      <c r="BN174" s="12">
        <v>1</v>
      </c>
      <c r="BO174" s="12">
        <v>1</v>
      </c>
      <c r="BP174" s="12">
        <v>1</v>
      </c>
      <c r="BQ174" s="16">
        <v>1</v>
      </c>
      <c r="BR174" s="11">
        <v>1</v>
      </c>
      <c r="BS174" s="12">
        <v>1</v>
      </c>
      <c r="BT174" s="12">
        <v>1</v>
      </c>
      <c r="BU174" s="12">
        <v>1</v>
      </c>
      <c r="BV174" s="16">
        <v>1</v>
      </c>
    </row>
    <row r="175" spans="1:74" x14ac:dyDescent="0.25">
      <c r="A175" s="32" t="s">
        <v>161</v>
      </c>
      <c r="B175" s="27" t="s">
        <v>74</v>
      </c>
      <c r="C175" s="1" t="s">
        <v>146</v>
      </c>
      <c r="D175" s="2" t="s">
        <v>5</v>
      </c>
      <c r="E175" s="3" t="s">
        <v>2</v>
      </c>
      <c r="F175" s="3"/>
      <c r="G175" s="3"/>
      <c r="H175" s="3"/>
      <c r="I175" s="16">
        <v>1</v>
      </c>
      <c r="J175" s="11">
        <v>1</v>
      </c>
      <c r="K175" s="12">
        <v>1</v>
      </c>
      <c r="L175" s="12">
        <v>1</v>
      </c>
      <c r="M175" s="12">
        <v>1</v>
      </c>
      <c r="N175" s="16">
        <v>1</v>
      </c>
      <c r="O175" s="11">
        <v>1</v>
      </c>
      <c r="P175" s="12">
        <v>1</v>
      </c>
      <c r="Q175" s="12">
        <v>1</v>
      </c>
      <c r="R175" s="12">
        <v>1</v>
      </c>
      <c r="S175" s="16">
        <v>1</v>
      </c>
      <c r="T175" s="11">
        <v>1</v>
      </c>
      <c r="U175" s="12">
        <v>1</v>
      </c>
      <c r="V175" s="12">
        <v>1</v>
      </c>
      <c r="W175" s="12">
        <v>1</v>
      </c>
      <c r="X175" s="16">
        <v>1</v>
      </c>
      <c r="Y175" s="11">
        <v>1</v>
      </c>
      <c r="Z175" s="12">
        <v>1</v>
      </c>
      <c r="AA175" s="12">
        <v>1</v>
      </c>
      <c r="AB175" s="12">
        <v>1</v>
      </c>
      <c r="AC175" s="16">
        <v>1</v>
      </c>
      <c r="AD175" s="11">
        <v>1</v>
      </c>
      <c r="AE175" s="12">
        <v>1</v>
      </c>
      <c r="AF175" s="12">
        <v>1</v>
      </c>
      <c r="AG175" s="12">
        <v>1</v>
      </c>
      <c r="AH175" s="16">
        <v>1</v>
      </c>
      <c r="AI175" s="11">
        <v>1</v>
      </c>
      <c r="AJ175" s="12">
        <v>1</v>
      </c>
      <c r="AK175" s="12">
        <v>1</v>
      </c>
      <c r="AL175" s="12">
        <v>1</v>
      </c>
      <c r="AM175" s="16">
        <v>1</v>
      </c>
      <c r="AN175" s="11">
        <v>1</v>
      </c>
      <c r="AO175" s="12">
        <v>1</v>
      </c>
      <c r="AP175" s="12">
        <v>1</v>
      </c>
      <c r="AQ175" s="12">
        <v>1</v>
      </c>
      <c r="AR175" s="16">
        <v>1</v>
      </c>
      <c r="AS175" s="11">
        <v>1</v>
      </c>
      <c r="AT175" s="12">
        <v>1</v>
      </c>
      <c r="AU175" s="12">
        <v>1</v>
      </c>
      <c r="AV175" s="12">
        <v>1</v>
      </c>
      <c r="AW175" s="16">
        <v>1</v>
      </c>
      <c r="AX175" s="11">
        <v>1</v>
      </c>
      <c r="AY175" s="12">
        <v>1</v>
      </c>
      <c r="AZ175" s="12">
        <v>1</v>
      </c>
      <c r="BA175" s="12">
        <v>1</v>
      </c>
      <c r="BB175" s="16">
        <v>1</v>
      </c>
      <c r="BC175" s="11">
        <v>1</v>
      </c>
      <c r="BD175" s="12">
        <v>1</v>
      </c>
      <c r="BE175" s="12">
        <v>1</v>
      </c>
      <c r="BF175" s="12">
        <v>1</v>
      </c>
      <c r="BG175" s="16">
        <v>1</v>
      </c>
      <c r="BH175" s="11">
        <v>1</v>
      </c>
      <c r="BI175" s="12">
        <v>1</v>
      </c>
      <c r="BJ175" s="12">
        <v>1</v>
      </c>
      <c r="BK175" s="12">
        <v>1</v>
      </c>
      <c r="BL175" s="16">
        <v>1</v>
      </c>
      <c r="BM175" s="11">
        <v>1</v>
      </c>
      <c r="BN175" s="12">
        <v>1</v>
      </c>
      <c r="BO175" s="12">
        <v>1</v>
      </c>
      <c r="BP175" s="12">
        <v>1</v>
      </c>
      <c r="BQ175" s="16">
        <v>1</v>
      </c>
      <c r="BR175" s="11">
        <v>1</v>
      </c>
      <c r="BS175" s="12">
        <v>1</v>
      </c>
      <c r="BT175" s="12">
        <v>1</v>
      </c>
      <c r="BU175" s="12">
        <v>1</v>
      </c>
      <c r="BV175" s="16">
        <v>1</v>
      </c>
    </row>
    <row r="176" spans="1:74" x14ac:dyDescent="0.25">
      <c r="A176" s="32" t="s">
        <v>161</v>
      </c>
      <c r="B176" s="27" t="s">
        <v>74</v>
      </c>
      <c r="C176" s="1" t="s">
        <v>146</v>
      </c>
      <c r="D176" s="2" t="s">
        <v>5</v>
      </c>
      <c r="E176" s="3" t="s">
        <v>3</v>
      </c>
      <c r="F176" s="3"/>
      <c r="G176" s="3"/>
      <c r="H176" s="3"/>
      <c r="I176" s="16">
        <v>1</v>
      </c>
      <c r="J176" s="11">
        <v>1</v>
      </c>
      <c r="K176" s="12">
        <v>1</v>
      </c>
      <c r="L176" s="12">
        <v>1</v>
      </c>
      <c r="M176" s="12">
        <v>1</v>
      </c>
      <c r="N176" s="16">
        <v>1</v>
      </c>
      <c r="O176" s="11">
        <v>1</v>
      </c>
      <c r="P176" s="12">
        <v>1</v>
      </c>
      <c r="Q176" s="12">
        <v>1</v>
      </c>
      <c r="R176" s="12">
        <v>1</v>
      </c>
      <c r="S176" s="16">
        <v>1</v>
      </c>
      <c r="T176" s="11">
        <v>1</v>
      </c>
      <c r="U176" s="12">
        <v>1</v>
      </c>
      <c r="V176" s="12">
        <v>1</v>
      </c>
      <c r="W176" s="12">
        <v>1</v>
      </c>
      <c r="X176" s="16">
        <v>1</v>
      </c>
      <c r="Y176" s="11">
        <v>1</v>
      </c>
      <c r="Z176" s="12">
        <v>1</v>
      </c>
      <c r="AA176" s="12">
        <v>1</v>
      </c>
      <c r="AB176" s="12">
        <v>1</v>
      </c>
      <c r="AC176" s="16">
        <v>1</v>
      </c>
      <c r="AD176" s="11">
        <v>1</v>
      </c>
      <c r="AE176" s="12">
        <v>1</v>
      </c>
      <c r="AF176" s="12">
        <v>1</v>
      </c>
      <c r="AG176" s="12">
        <v>1</v>
      </c>
      <c r="AH176" s="16">
        <v>1</v>
      </c>
      <c r="AI176" s="11">
        <v>1</v>
      </c>
      <c r="AJ176" s="12">
        <v>1</v>
      </c>
      <c r="AK176" s="12">
        <v>1</v>
      </c>
      <c r="AL176" s="12">
        <v>1</v>
      </c>
      <c r="AM176" s="16">
        <v>1</v>
      </c>
      <c r="AN176" s="11">
        <v>1</v>
      </c>
      <c r="AO176" s="12">
        <v>1</v>
      </c>
      <c r="AP176" s="12">
        <v>1</v>
      </c>
      <c r="AQ176" s="12">
        <v>1</v>
      </c>
      <c r="AR176" s="16">
        <v>1</v>
      </c>
      <c r="AS176" s="11">
        <v>1</v>
      </c>
      <c r="AT176" s="12">
        <v>1</v>
      </c>
      <c r="AU176" s="12">
        <v>1</v>
      </c>
      <c r="AV176" s="12">
        <v>1</v>
      </c>
      <c r="AW176" s="16">
        <v>1</v>
      </c>
      <c r="AX176" s="11">
        <v>1</v>
      </c>
      <c r="AY176" s="12">
        <v>1</v>
      </c>
      <c r="AZ176" s="12">
        <v>1</v>
      </c>
      <c r="BA176" s="12">
        <v>1</v>
      </c>
      <c r="BB176" s="16">
        <v>1</v>
      </c>
      <c r="BC176" s="11">
        <v>1</v>
      </c>
      <c r="BD176" s="12">
        <v>1</v>
      </c>
      <c r="BE176" s="12">
        <v>1</v>
      </c>
      <c r="BF176" s="12">
        <v>1</v>
      </c>
      <c r="BG176" s="16">
        <v>1</v>
      </c>
      <c r="BH176" s="11">
        <v>1</v>
      </c>
      <c r="BI176" s="12">
        <v>1</v>
      </c>
      <c r="BJ176" s="12">
        <v>1</v>
      </c>
      <c r="BK176" s="12">
        <v>1</v>
      </c>
      <c r="BL176" s="16">
        <v>1</v>
      </c>
      <c r="BM176" s="11">
        <v>1</v>
      </c>
      <c r="BN176" s="12">
        <v>1</v>
      </c>
      <c r="BO176" s="12">
        <v>1</v>
      </c>
      <c r="BP176" s="12">
        <v>1</v>
      </c>
      <c r="BQ176" s="16">
        <v>1</v>
      </c>
      <c r="BR176" s="11">
        <v>1</v>
      </c>
      <c r="BS176" s="12">
        <v>1</v>
      </c>
      <c r="BT176" s="12">
        <v>1</v>
      </c>
      <c r="BU176" s="12">
        <v>1</v>
      </c>
      <c r="BV176" s="16">
        <v>1</v>
      </c>
    </row>
    <row r="177" spans="1:74" x14ac:dyDescent="0.25">
      <c r="A177" s="32" t="s">
        <v>161</v>
      </c>
      <c r="B177" s="27" t="s">
        <v>74</v>
      </c>
      <c r="C177" s="1" t="s">
        <v>146</v>
      </c>
      <c r="D177" s="2" t="s">
        <v>5</v>
      </c>
      <c r="E177" s="3" t="s">
        <v>4</v>
      </c>
      <c r="F177" s="3"/>
      <c r="G177" s="3"/>
      <c r="H177" s="3"/>
      <c r="I177" s="19">
        <v>1</v>
      </c>
      <c r="J177" s="11">
        <v>1</v>
      </c>
      <c r="K177" s="12">
        <v>1</v>
      </c>
      <c r="L177" s="12">
        <v>1</v>
      </c>
      <c r="M177" s="12">
        <v>1</v>
      </c>
      <c r="N177" s="19">
        <v>1</v>
      </c>
      <c r="O177" s="11">
        <v>1</v>
      </c>
      <c r="P177" s="12">
        <v>1</v>
      </c>
      <c r="Q177" s="12">
        <v>1</v>
      </c>
      <c r="R177" s="12">
        <v>1</v>
      </c>
      <c r="S177" s="19">
        <v>1</v>
      </c>
      <c r="T177" s="11">
        <v>1</v>
      </c>
      <c r="U177" s="12">
        <v>1</v>
      </c>
      <c r="V177" s="12">
        <v>1</v>
      </c>
      <c r="W177" s="12">
        <v>1</v>
      </c>
      <c r="X177" s="19">
        <v>1</v>
      </c>
      <c r="Y177" s="11">
        <v>1</v>
      </c>
      <c r="Z177" s="12">
        <v>1</v>
      </c>
      <c r="AA177" s="12">
        <v>1</v>
      </c>
      <c r="AB177" s="12">
        <v>1</v>
      </c>
      <c r="AC177" s="19">
        <v>1</v>
      </c>
      <c r="AD177" s="11">
        <v>1</v>
      </c>
      <c r="AE177" s="12">
        <v>1</v>
      </c>
      <c r="AF177" s="12">
        <v>1</v>
      </c>
      <c r="AG177" s="12">
        <v>1</v>
      </c>
      <c r="AH177" s="19">
        <v>1</v>
      </c>
      <c r="AI177" s="11">
        <v>1</v>
      </c>
      <c r="AJ177" s="12">
        <v>1</v>
      </c>
      <c r="AK177" s="12">
        <v>1</v>
      </c>
      <c r="AL177" s="12">
        <v>1</v>
      </c>
      <c r="AM177" s="19">
        <v>1</v>
      </c>
      <c r="AN177" s="11">
        <v>1</v>
      </c>
      <c r="AO177" s="12">
        <v>1</v>
      </c>
      <c r="AP177" s="12">
        <v>1</v>
      </c>
      <c r="AQ177" s="12">
        <v>1</v>
      </c>
      <c r="AR177" s="16">
        <v>1</v>
      </c>
      <c r="AS177" s="11">
        <v>1</v>
      </c>
      <c r="AT177" s="12">
        <v>1</v>
      </c>
      <c r="AU177" s="12">
        <v>1</v>
      </c>
      <c r="AV177" s="12">
        <v>1</v>
      </c>
      <c r="AW177" s="19">
        <v>1</v>
      </c>
      <c r="AX177" s="11">
        <v>1</v>
      </c>
      <c r="AY177" s="12">
        <v>1</v>
      </c>
      <c r="AZ177" s="12">
        <v>1</v>
      </c>
      <c r="BA177" s="12">
        <v>1</v>
      </c>
      <c r="BB177" s="16">
        <v>1</v>
      </c>
      <c r="BC177" s="11">
        <v>1</v>
      </c>
      <c r="BD177" s="12">
        <v>1</v>
      </c>
      <c r="BE177" s="12">
        <v>1</v>
      </c>
      <c r="BF177" s="12">
        <v>1</v>
      </c>
      <c r="BG177" s="19">
        <v>1</v>
      </c>
      <c r="BH177" s="11">
        <v>1</v>
      </c>
      <c r="BI177" s="12">
        <v>1</v>
      </c>
      <c r="BJ177" s="12">
        <v>1</v>
      </c>
      <c r="BK177" s="12">
        <v>1</v>
      </c>
      <c r="BL177" s="16">
        <v>1</v>
      </c>
      <c r="BM177" s="11">
        <v>1</v>
      </c>
      <c r="BN177" s="12">
        <v>1</v>
      </c>
      <c r="BO177" s="12">
        <v>1</v>
      </c>
      <c r="BP177" s="12">
        <v>1</v>
      </c>
      <c r="BQ177" s="19">
        <v>1</v>
      </c>
      <c r="BR177" s="11">
        <v>1</v>
      </c>
      <c r="BS177" s="12">
        <v>1</v>
      </c>
      <c r="BT177" s="12">
        <v>1</v>
      </c>
      <c r="BU177" s="12">
        <v>1</v>
      </c>
      <c r="BV177" s="16">
        <v>1</v>
      </c>
    </row>
    <row r="178" spans="1:74" x14ac:dyDescent="0.25">
      <c r="A178" s="32" t="s">
        <v>161</v>
      </c>
      <c r="B178" s="28" t="s">
        <v>75</v>
      </c>
      <c r="C178" s="1" t="s">
        <v>145</v>
      </c>
      <c r="D178" s="2" t="s">
        <v>0</v>
      </c>
      <c r="E178" s="3" t="s">
        <v>1</v>
      </c>
      <c r="F178" s="3"/>
      <c r="G178" s="3"/>
      <c r="H178" s="3"/>
      <c r="I178" s="16">
        <v>1</v>
      </c>
      <c r="J178" s="11">
        <v>1</v>
      </c>
      <c r="K178" s="12">
        <v>1</v>
      </c>
      <c r="L178" s="12">
        <v>1</v>
      </c>
      <c r="M178" s="12">
        <v>1</v>
      </c>
      <c r="N178" s="16">
        <v>1</v>
      </c>
      <c r="O178" s="11">
        <v>1</v>
      </c>
      <c r="P178" s="12">
        <v>1</v>
      </c>
      <c r="Q178" s="12">
        <v>1</v>
      </c>
      <c r="R178" s="12">
        <v>1</v>
      </c>
      <c r="S178" s="16">
        <v>1</v>
      </c>
      <c r="T178" s="11">
        <v>1</v>
      </c>
      <c r="U178" s="12">
        <v>1</v>
      </c>
      <c r="V178" s="12">
        <v>1</v>
      </c>
      <c r="W178" s="12">
        <v>1</v>
      </c>
      <c r="X178" s="16">
        <v>1</v>
      </c>
      <c r="Y178" s="11">
        <v>1</v>
      </c>
      <c r="Z178" s="12">
        <v>1</v>
      </c>
      <c r="AA178" s="12">
        <v>1</v>
      </c>
      <c r="AB178" s="12">
        <v>1</v>
      </c>
      <c r="AC178" s="16">
        <v>1</v>
      </c>
      <c r="AD178" s="11">
        <v>1</v>
      </c>
      <c r="AE178" s="12">
        <v>1</v>
      </c>
      <c r="AF178" s="12">
        <v>1</v>
      </c>
      <c r="AG178" s="12">
        <v>1</v>
      </c>
      <c r="AH178" s="16">
        <v>1</v>
      </c>
      <c r="AI178" s="11">
        <v>1</v>
      </c>
      <c r="AJ178" s="12">
        <v>1</v>
      </c>
      <c r="AK178" s="12">
        <v>1</v>
      </c>
      <c r="AL178" s="12">
        <v>1</v>
      </c>
      <c r="AM178" s="16">
        <v>1</v>
      </c>
      <c r="AN178" s="11">
        <v>1</v>
      </c>
      <c r="AO178" s="12">
        <v>1</v>
      </c>
      <c r="AP178" s="12">
        <v>1</v>
      </c>
      <c r="AQ178" s="12">
        <v>1</v>
      </c>
      <c r="AR178" s="16">
        <v>1</v>
      </c>
      <c r="AS178" s="11">
        <v>1</v>
      </c>
      <c r="AT178" s="12">
        <v>1</v>
      </c>
      <c r="AU178" s="12">
        <v>1</v>
      </c>
      <c r="AV178" s="12">
        <v>1</v>
      </c>
      <c r="AW178" s="16">
        <v>1</v>
      </c>
      <c r="AX178" s="11">
        <v>1</v>
      </c>
      <c r="AY178" s="12">
        <v>1</v>
      </c>
      <c r="AZ178" s="12">
        <v>1</v>
      </c>
      <c r="BA178" s="12">
        <v>1</v>
      </c>
      <c r="BB178" s="16">
        <v>1</v>
      </c>
      <c r="BC178" s="11">
        <v>1</v>
      </c>
      <c r="BD178" s="12">
        <v>1</v>
      </c>
      <c r="BE178" s="12">
        <v>1</v>
      </c>
      <c r="BF178" s="12">
        <v>1</v>
      </c>
      <c r="BG178" s="16">
        <v>1</v>
      </c>
      <c r="BH178" s="11">
        <v>1</v>
      </c>
      <c r="BI178" s="12">
        <v>1</v>
      </c>
      <c r="BJ178" s="12">
        <v>1</v>
      </c>
      <c r="BK178" s="12">
        <v>1</v>
      </c>
      <c r="BL178" s="16">
        <v>1</v>
      </c>
      <c r="BM178" s="11">
        <v>1</v>
      </c>
      <c r="BN178" s="12">
        <v>1</v>
      </c>
      <c r="BO178" s="12">
        <v>1</v>
      </c>
      <c r="BP178" s="12">
        <v>1</v>
      </c>
      <c r="BQ178" s="16">
        <v>1</v>
      </c>
      <c r="BR178" s="11">
        <v>1</v>
      </c>
      <c r="BS178" s="12">
        <v>1</v>
      </c>
      <c r="BT178" s="12">
        <v>1</v>
      </c>
      <c r="BU178" s="12">
        <v>1</v>
      </c>
      <c r="BV178" s="16">
        <v>1</v>
      </c>
    </row>
    <row r="179" spans="1:74" x14ac:dyDescent="0.25">
      <c r="A179" s="32" t="s">
        <v>161</v>
      </c>
      <c r="B179" s="28" t="s">
        <v>75</v>
      </c>
      <c r="C179" s="1" t="s">
        <v>145</v>
      </c>
      <c r="D179" s="2" t="s">
        <v>0</v>
      </c>
      <c r="E179" s="3" t="s">
        <v>2</v>
      </c>
      <c r="F179" s="3"/>
      <c r="G179" s="3"/>
      <c r="H179" s="3"/>
      <c r="I179" s="16">
        <v>1</v>
      </c>
      <c r="J179" s="11">
        <v>1</v>
      </c>
      <c r="K179" s="12">
        <v>1</v>
      </c>
      <c r="L179" s="12">
        <v>1</v>
      </c>
      <c r="M179" s="12">
        <v>1</v>
      </c>
      <c r="N179" s="16">
        <v>1</v>
      </c>
      <c r="O179" s="11">
        <v>1</v>
      </c>
      <c r="P179" s="12">
        <v>1</v>
      </c>
      <c r="Q179" s="12">
        <v>1</v>
      </c>
      <c r="R179" s="12">
        <v>1</v>
      </c>
      <c r="S179" s="16">
        <v>1</v>
      </c>
      <c r="T179" s="11">
        <v>1</v>
      </c>
      <c r="U179" s="12">
        <v>1</v>
      </c>
      <c r="V179" s="12">
        <v>1</v>
      </c>
      <c r="W179" s="12">
        <v>1</v>
      </c>
      <c r="X179" s="16">
        <v>1</v>
      </c>
      <c r="Y179" s="11">
        <v>1</v>
      </c>
      <c r="Z179" s="12">
        <v>1</v>
      </c>
      <c r="AA179" s="12">
        <v>1</v>
      </c>
      <c r="AB179" s="12">
        <v>1</v>
      </c>
      <c r="AC179" s="16">
        <v>1</v>
      </c>
      <c r="AD179" s="11">
        <v>1</v>
      </c>
      <c r="AE179" s="12">
        <v>1</v>
      </c>
      <c r="AF179" s="12">
        <v>1</v>
      </c>
      <c r="AG179" s="12">
        <v>1</v>
      </c>
      <c r="AH179" s="16">
        <v>1</v>
      </c>
      <c r="AI179" s="11">
        <v>1</v>
      </c>
      <c r="AJ179" s="12">
        <v>1</v>
      </c>
      <c r="AK179" s="12">
        <v>1</v>
      </c>
      <c r="AL179" s="12">
        <v>1</v>
      </c>
      <c r="AM179" s="16">
        <v>1</v>
      </c>
      <c r="AN179" s="11">
        <v>1</v>
      </c>
      <c r="AO179" s="12">
        <v>1</v>
      </c>
      <c r="AP179" s="12">
        <v>1</v>
      </c>
      <c r="AQ179" s="12">
        <v>1</v>
      </c>
      <c r="AR179" s="16">
        <v>1</v>
      </c>
      <c r="AS179" s="11">
        <v>1</v>
      </c>
      <c r="AT179" s="12">
        <v>1</v>
      </c>
      <c r="AU179" s="12">
        <v>1</v>
      </c>
      <c r="AV179" s="12">
        <v>1</v>
      </c>
      <c r="AW179" s="16">
        <v>1</v>
      </c>
      <c r="AX179" s="11">
        <v>1</v>
      </c>
      <c r="AY179" s="12">
        <v>1</v>
      </c>
      <c r="AZ179" s="12">
        <v>1</v>
      </c>
      <c r="BA179" s="12">
        <v>1</v>
      </c>
      <c r="BB179" s="16">
        <v>1</v>
      </c>
      <c r="BC179" s="11">
        <v>1</v>
      </c>
      <c r="BD179" s="12">
        <v>1</v>
      </c>
      <c r="BE179" s="12">
        <v>1</v>
      </c>
      <c r="BF179" s="12">
        <v>1</v>
      </c>
      <c r="BG179" s="16">
        <v>1</v>
      </c>
      <c r="BH179" s="11">
        <v>1</v>
      </c>
      <c r="BI179" s="12">
        <v>1</v>
      </c>
      <c r="BJ179" s="12">
        <v>1</v>
      </c>
      <c r="BK179" s="12">
        <v>1</v>
      </c>
      <c r="BL179" s="16">
        <v>1</v>
      </c>
      <c r="BM179" s="11">
        <v>1</v>
      </c>
      <c r="BN179" s="12">
        <v>1</v>
      </c>
      <c r="BO179" s="12">
        <v>1</v>
      </c>
      <c r="BP179" s="12">
        <v>1</v>
      </c>
      <c r="BQ179" s="16">
        <v>1</v>
      </c>
      <c r="BR179" s="11">
        <v>1</v>
      </c>
      <c r="BS179" s="12">
        <v>1</v>
      </c>
      <c r="BT179" s="12">
        <v>1</v>
      </c>
      <c r="BU179" s="12">
        <v>1</v>
      </c>
      <c r="BV179" s="16">
        <v>1</v>
      </c>
    </row>
    <row r="180" spans="1:74" x14ac:dyDescent="0.25">
      <c r="A180" s="32" t="s">
        <v>161</v>
      </c>
      <c r="B180" s="28" t="s">
        <v>75</v>
      </c>
      <c r="C180" s="1" t="s">
        <v>145</v>
      </c>
      <c r="D180" s="2" t="s">
        <v>0</v>
      </c>
      <c r="E180" s="3" t="s">
        <v>3</v>
      </c>
      <c r="F180" s="3"/>
      <c r="G180" s="3"/>
      <c r="H180" s="3"/>
      <c r="I180" s="16">
        <v>1</v>
      </c>
      <c r="J180" s="11">
        <v>1</v>
      </c>
      <c r="K180" s="12">
        <v>1</v>
      </c>
      <c r="L180" s="12">
        <v>1</v>
      </c>
      <c r="M180" s="12">
        <v>1</v>
      </c>
      <c r="N180" s="16">
        <v>1</v>
      </c>
      <c r="O180" s="11">
        <v>1</v>
      </c>
      <c r="P180" s="12">
        <v>1</v>
      </c>
      <c r="Q180" s="12">
        <v>1</v>
      </c>
      <c r="R180" s="12">
        <v>1</v>
      </c>
      <c r="S180" s="16">
        <v>1</v>
      </c>
      <c r="T180" s="11">
        <v>1</v>
      </c>
      <c r="U180" s="12">
        <v>1</v>
      </c>
      <c r="V180" s="12">
        <v>1</v>
      </c>
      <c r="W180" s="12">
        <v>1</v>
      </c>
      <c r="X180" s="16">
        <v>1</v>
      </c>
      <c r="Y180" s="11">
        <v>1</v>
      </c>
      <c r="Z180" s="12">
        <v>1</v>
      </c>
      <c r="AA180" s="12">
        <v>1</v>
      </c>
      <c r="AB180" s="12">
        <v>1</v>
      </c>
      <c r="AC180" s="16">
        <v>1</v>
      </c>
      <c r="AD180" s="11">
        <v>1</v>
      </c>
      <c r="AE180" s="12">
        <v>1</v>
      </c>
      <c r="AF180" s="12">
        <v>1</v>
      </c>
      <c r="AG180" s="12">
        <v>1</v>
      </c>
      <c r="AH180" s="16">
        <v>1</v>
      </c>
      <c r="AI180" s="11">
        <v>1</v>
      </c>
      <c r="AJ180" s="12">
        <v>1</v>
      </c>
      <c r="AK180" s="12">
        <v>1</v>
      </c>
      <c r="AL180" s="12">
        <v>1</v>
      </c>
      <c r="AM180" s="16">
        <v>1</v>
      </c>
      <c r="AN180" s="11">
        <v>1</v>
      </c>
      <c r="AO180" s="12">
        <v>1</v>
      </c>
      <c r="AP180" s="12">
        <v>1</v>
      </c>
      <c r="AQ180" s="12">
        <v>1</v>
      </c>
      <c r="AR180" s="16">
        <v>1</v>
      </c>
      <c r="AS180" s="11">
        <v>1</v>
      </c>
      <c r="AT180" s="12">
        <v>1</v>
      </c>
      <c r="AU180" s="12">
        <v>1</v>
      </c>
      <c r="AV180" s="12">
        <v>1</v>
      </c>
      <c r="AW180" s="16">
        <v>1</v>
      </c>
      <c r="AX180" s="11">
        <v>1</v>
      </c>
      <c r="AY180" s="12">
        <v>1</v>
      </c>
      <c r="AZ180" s="12">
        <v>1</v>
      </c>
      <c r="BA180" s="12">
        <v>1</v>
      </c>
      <c r="BB180" s="16">
        <v>1</v>
      </c>
      <c r="BC180" s="11">
        <v>1</v>
      </c>
      <c r="BD180" s="12">
        <v>1</v>
      </c>
      <c r="BE180" s="12">
        <v>1</v>
      </c>
      <c r="BF180" s="12">
        <v>1</v>
      </c>
      <c r="BG180" s="16">
        <v>1</v>
      </c>
      <c r="BH180" s="11">
        <v>1</v>
      </c>
      <c r="BI180" s="12">
        <v>1</v>
      </c>
      <c r="BJ180" s="12">
        <v>1</v>
      </c>
      <c r="BK180" s="12">
        <v>1</v>
      </c>
      <c r="BL180" s="16">
        <v>1</v>
      </c>
      <c r="BM180" s="11">
        <v>1</v>
      </c>
      <c r="BN180" s="12">
        <v>1</v>
      </c>
      <c r="BO180" s="12">
        <v>1</v>
      </c>
      <c r="BP180" s="12">
        <v>1</v>
      </c>
      <c r="BQ180" s="16">
        <v>1</v>
      </c>
      <c r="BR180" s="11">
        <v>1</v>
      </c>
      <c r="BS180" s="12">
        <v>1</v>
      </c>
      <c r="BT180" s="12">
        <v>1</v>
      </c>
      <c r="BU180" s="12">
        <v>1</v>
      </c>
      <c r="BV180" s="16">
        <v>1</v>
      </c>
    </row>
    <row r="181" spans="1:74" x14ac:dyDescent="0.25">
      <c r="A181" s="32" t="s">
        <v>161</v>
      </c>
      <c r="B181" s="28" t="s">
        <v>75</v>
      </c>
      <c r="C181" s="1" t="s">
        <v>145</v>
      </c>
      <c r="D181" s="2" t="s">
        <v>0</v>
      </c>
      <c r="E181" s="3" t="s">
        <v>4</v>
      </c>
      <c r="F181" s="3"/>
      <c r="G181" s="3"/>
      <c r="H181" s="3"/>
      <c r="I181" s="16">
        <v>1</v>
      </c>
      <c r="J181" s="11">
        <v>1</v>
      </c>
      <c r="K181" s="12">
        <v>1</v>
      </c>
      <c r="L181" s="12">
        <v>1</v>
      </c>
      <c r="M181" s="12">
        <v>1</v>
      </c>
      <c r="N181" s="16">
        <v>1</v>
      </c>
      <c r="O181" s="11">
        <v>1</v>
      </c>
      <c r="P181" s="12">
        <v>1</v>
      </c>
      <c r="Q181" s="12">
        <v>1</v>
      </c>
      <c r="R181" s="12">
        <v>1</v>
      </c>
      <c r="S181" s="16">
        <v>1</v>
      </c>
      <c r="T181" s="11">
        <v>1</v>
      </c>
      <c r="U181" s="12">
        <v>1</v>
      </c>
      <c r="V181" s="12">
        <v>1</v>
      </c>
      <c r="W181" s="12">
        <v>1</v>
      </c>
      <c r="X181" s="16">
        <v>1</v>
      </c>
      <c r="Y181" s="11">
        <v>1</v>
      </c>
      <c r="Z181" s="12">
        <v>1</v>
      </c>
      <c r="AA181" s="12">
        <v>1</v>
      </c>
      <c r="AB181" s="12">
        <v>1</v>
      </c>
      <c r="AC181" s="16">
        <v>1</v>
      </c>
      <c r="AD181" s="11">
        <v>1</v>
      </c>
      <c r="AE181" s="12">
        <v>1</v>
      </c>
      <c r="AF181" s="12">
        <v>1</v>
      </c>
      <c r="AG181" s="12">
        <v>1</v>
      </c>
      <c r="AH181" s="16">
        <v>1</v>
      </c>
      <c r="AI181" s="11">
        <v>1</v>
      </c>
      <c r="AJ181" s="12">
        <v>1</v>
      </c>
      <c r="AK181" s="12">
        <v>1</v>
      </c>
      <c r="AL181" s="12">
        <v>1</v>
      </c>
      <c r="AM181" s="16">
        <v>1</v>
      </c>
      <c r="AN181" s="11">
        <v>1</v>
      </c>
      <c r="AO181" s="12">
        <v>1</v>
      </c>
      <c r="AP181" s="12">
        <v>1</v>
      </c>
      <c r="AQ181" s="12">
        <v>1</v>
      </c>
      <c r="AR181" s="16">
        <v>1</v>
      </c>
      <c r="AS181" s="11">
        <v>1</v>
      </c>
      <c r="AT181" s="12">
        <v>1</v>
      </c>
      <c r="AU181" s="12">
        <v>1</v>
      </c>
      <c r="AV181" s="12">
        <v>1</v>
      </c>
      <c r="AW181" s="16">
        <v>1</v>
      </c>
      <c r="AX181" s="11">
        <v>1</v>
      </c>
      <c r="AY181" s="12">
        <v>1</v>
      </c>
      <c r="AZ181" s="12">
        <v>1</v>
      </c>
      <c r="BA181" s="12">
        <v>1</v>
      </c>
      <c r="BB181" s="16">
        <v>1</v>
      </c>
      <c r="BC181" s="11">
        <v>1</v>
      </c>
      <c r="BD181" s="12">
        <v>1</v>
      </c>
      <c r="BE181" s="12">
        <v>1</v>
      </c>
      <c r="BF181" s="12">
        <v>1</v>
      </c>
      <c r="BG181" s="16">
        <v>1</v>
      </c>
      <c r="BH181" s="11">
        <v>1</v>
      </c>
      <c r="BI181" s="12">
        <v>1</v>
      </c>
      <c r="BJ181" s="12">
        <v>1</v>
      </c>
      <c r="BK181" s="12">
        <v>1</v>
      </c>
      <c r="BL181" s="16">
        <v>1</v>
      </c>
      <c r="BM181" s="11">
        <v>1</v>
      </c>
      <c r="BN181" s="12">
        <v>1</v>
      </c>
      <c r="BO181" s="12">
        <v>1</v>
      </c>
      <c r="BP181" s="12">
        <v>1</v>
      </c>
      <c r="BQ181" s="16">
        <v>1</v>
      </c>
      <c r="BR181" s="11">
        <v>1</v>
      </c>
      <c r="BS181" s="12">
        <v>1</v>
      </c>
      <c r="BT181" s="12">
        <v>1</v>
      </c>
      <c r="BU181" s="12">
        <v>1</v>
      </c>
      <c r="BV181" s="16">
        <v>1</v>
      </c>
    </row>
    <row r="182" spans="1:74" x14ac:dyDescent="0.25">
      <c r="A182" s="32" t="s">
        <v>161</v>
      </c>
      <c r="B182" s="28" t="s">
        <v>75</v>
      </c>
      <c r="C182" s="1" t="s">
        <v>145</v>
      </c>
      <c r="D182" s="2" t="s">
        <v>5</v>
      </c>
      <c r="E182" s="3" t="s">
        <v>1</v>
      </c>
      <c r="F182" s="3"/>
      <c r="G182" s="3"/>
      <c r="H182" s="3"/>
      <c r="I182" s="16">
        <v>1</v>
      </c>
      <c r="J182" s="11">
        <v>1</v>
      </c>
      <c r="K182" s="12">
        <v>1</v>
      </c>
      <c r="L182" s="12">
        <v>1</v>
      </c>
      <c r="M182" s="12">
        <v>1</v>
      </c>
      <c r="N182" s="16">
        <v>1</v>
      </c>
      <c r="O182" s="11">
        <v>1</v>
      </c>
      <c r="P182" s="12">
        <v>1</v>
      </c>
      <c r="Q182" s="12">
        <v>1</v>
      </c>
      <c r="R182" s="12">
        <v>1</v>
      </c>
      <c r="S182" s="16">
        <v>1</v>
      </c>
      <c r="T182" s="11">
        <v>1</v>
      </c>
      <c r="U182" s="12">
        <v>1</v>
      </c>
      <c r="V182" s="12">
        <v>1</v>
      </c>
      <c r="W182" s="12">
        <v>1</v>
      </c>
      <c r="X182" s="16">
        <v>1</v>
      </c>
      <c r="Y182" s="11">
        <v>1</v>
      </c>
      <c r="Z182" s="12">
        <v>1</v>
      </c>
      <c r="AA182" s="12">
        <v>1</v>
      </c>
      <c r="AB182" s="12">
        <v>1</v>
      </c>
      <c r="AC182" s="16">
        <v>1</v>
      </c>
      <c r="AD182" s="11">
        <v>1</v>
      </c>
      <c r="AE182" s="12">
        <v>1</v>
      </c>
      <c r="AF182" s="12">
        <v>1</v>
      </c>
      <c r="AG182" s="12">
        <v>1</v>
      </c>
      <c r="AH182" s="16">
        <v>1</v>
      </c>
      <c r="AI182" s="11">
        <v>1</v>
      </c>
      <c r="AJ182" s="12">
        <v>1</v>
      </c>
      <c r="AK182" s="12">
        <v>1</v>
      </c>
      <c r="AL182" s="12">
        <v>1</v>
      </c>
      <c r="AM182" s="16">
        <v>1</v>
      </c>
      <c r="AN182" s="11">
        <v>1</v>
      </c>
      <c r="AO182" s="12">
        <v>1</v>
      </c>
      <c r="AP182" s="12">
        <v>1</v>
      </c>
      <c r="AQ182" s="12">
        <v>1</v>
      </c>
      <c r="AR182" s="16">
        <v>1</v>
      </c>
      <c r="AS182" s="11">
        <v>1</v>
      </c>
      <c r="AT182" s="12">
        <v>1</v>
      </c>
      <c r="AU182" s="12">
        <v>1</v>
      </c>
      <c r="AV182" s="12">
        <v>1</v>
      </c>
      <c r="AW182" s="16">
        <v>1</v>
      </c>
      <c r="AX182" s="11">
        <v>1</v>
      </c>
      <c r="AY182" s="12">
        <v>1</v>
      </c>
      <c r="AZ182" s="12">
        <v>1</v>
      </c>
      <c r="BA182" s="12">
        <v>1</v>
      </c>
      <c r="BB182" s="16">
        <v>1</v>
      </c>
      <c r="BC182" s="11">
        <v>1</v>
      </c>
      <c r="BD182" s="12">
        <v>1</v>
      </c>
      <c r="BE182" s="12">
        <v>1</v>
      </c>
      <c r="BF182" s="12">
        <v>1</v>
      </c>
      <c r="BG182" s="16">
        <v>1</v>
      </c>
      <c r="BH182" s="11">
        <v>1</v>
      </c>
      <c r="BI182" s="12">
        <v>1</v>
      </c>
      <c r="BJ182" s="12">
        <v>1</v>
      </c>
      <c r="BK182" s="12">
        <v>1</v>
      </c>
      <c r="BL182" s="16">
        <v>1</v>
      </c>
      <c r="BM182" s="11">
        <v>1</v>
      </c>
      <c r="BN182" s="12">
        <v>1</v>
      </c>
      <c r="BO182" s="12">
        <v>1</v>
      </c>
      <c r="BP182" s="12">
        <v>1</v>
      </c>
      <c r="BQ182" s="16">
        <v>1</v>
      </c>
      <c r="BR182" s="11">
        <v>1</v>
      </c>
      <c r="BS182" s="12">
        <v>1</v>
      </c>
      <c r="BT182" s="12">
        <v>1</v>
      </c>
      <c r="BU182" s="12">
        <v>1</v>
      </c>
      <c r="BV182" s="16">
        <v>1</v>
      </c>
    </row>
    <row r="183" spans="1:74" x14ac:dyDescent="0.25">
      <c r="A183" s="32" t="s">
        <v>161</v>
      </c>
      <c r="B183" s="28" t="s">
        <v>75</v>
      </c>
      <c r="C183" s="1" t="s">
        <v>145</v>
      </c>
      <c r="D183" s="2" t="s">
        <v>5</v>
      </c>
      <c r="E183" s="3" t="s">
        <v>2</v>
      </c>
      <c r="F183" s="3"/>
      <c r="G183" s="3"/>
      <c r="H183" s="3"/>
      <c r="I183" s="16">
        <v>1</v>
      </c>
      <c r="J183" s="11">
        <v>1</v>
      </c>
      <c r="K183" s="12">
        <v>1</v>
      </c>
      <c r="L183" s="12">
        <v>1</v>
      </c>
      <c r="M183" s="12">
        <v>1</v>
      </c>
      <c r="N183" s="16">
        <v>1</v>
      </c>
      <c r="O183" s="11">
        <v>1</v>
      </c>
      <c r="P183" s="12">
        <v>1</v>
      </c>
      <c r="Q183" s="12">
        <v>1</v>
      </c>
      <c r="R183" s="12">
        <v>1</v>
      </c>
      <c r="S183" s="16">
        <v>1</v>
      </c>
      <c r="T183" s="11">
        <v>1</v>
      </c>
      <c r="U183" s="12">
        <v>1</v>
      </c>
      <c r="V183" s="12">
        <v>1</v>
      </c>
      <c r="W183" s="12">
        <v>1</v>
      </c>
      <c r="X183" s="16">
        <v>1</v>
      </c>
      <c r="Y183" s="11">
        <v>1</v>
      </c>
      <c r="Z183" s="12">
        <v>1</v>
      </c>
      <c r="AA183" s="12">
        <v>1</v>
      </c>
      <c r="AB183" s="12">
        <v>1</v>
      </c>
      <c r="AC183" s="16">
        <v>1</v>
      </c>
      <c r="AD183" s="11">
        <v>1</v>
      </c>
      <c r="AE183" s="12">
        <v>1</v>
      </c>
      <c r="AF183" s="12">
        <v>1</v>
      </c>
      <c r="AG183" s="12">
        <v>1</v>
      </c>
      <c r="AH183" s="16">
        <v>1</v>
      </c>
      <c r="AI183" s="11">
        <v>1</v>
      </c>
      <c r="AJ183" s="12">
        <v>1</v>
      </c>
      <c r="AK183" s="12">
        <v>1</v>
      </c>
      <c r="AL183" s="12">
        <v>1</v>
      </c>
      <c r="AM183" s="16">
        <v>1</v>
      </c>
      <c r="AN183" s="11">
        <v>1</v>
      </c>
      <c r="AO183" s="12">
        <v>1</v>
      </c>
      <c r="AP183" s="12">
        <v>1</v>
      </c>
      <c r="AQ183" s="12">
        <v>1</v>
      </c>
      <c r="AR183" s="16">
        <v>1</v>
      </c>
      <c r="AS183" s="11">
        <v>1</v>
      </c>
      <c r="AT183" s="12">
        <v>1</v>
      </c>
      <c r="AU183" s="12">
        <v>1</v>
      </c>
      <c r="AV183" s="12">
        <v>1</v>
      </c>
      <c r="AW183" s="16">
        <v>1</v>
      </c>
      <c r="AX183" s="11">
        <v>1</v>
      </c>
      <c r="AY183" s="12">
        <v>1</v>
      </c>
      <c r="AZ183" s="12">
        <v>1</v>
      </c>
      <c r="BA183" s="12">
        <v>1</v>
      </c>
      <c r="BB183" s="16">
        <v>1</v>
      </c>
      <c r="BC183" s="11">
        <v>1</v>
      </c>
      <c r="BD183" s="12">
        <v>1</v>
      </c>
      <c r="BE183" s="12">
        <v>1</v>
      </c>
      <c r="BF183" s="12">
        <v>1</v>
      </c>
      <c r="BG183" s="16">
        <v>1</v>
      </c>
      <c r="BH183" s="11">
        <v>1</v>
      </c>
      <c r="BI183" s="12">
        <v>1</v>
      </c>
      <c r="BJ183" s="12">
        <v>1</v>
      </c>
      <c r="BK183" s="12">
        <v>1</v>
      </c>
      <c r="BL183" s="16">
        <v>1</v>
      </c>
      <c r="BM183" s="11">
        <v>1</v>
      </c>
      <c r="BN183" s="12">
        <v>1</v>
      </c>
      <c r="BO183" s="12">
        <v>1</v>
      </c>
      <c r="BP183" s="12">
        <v>1</v>
      </c>
      <c r="BQ183" s="16">
        <v>1</v>
      </c>
      <c r="BR183" s="11">
        <v>1</v>
      </c>
      <c r="BS183" s="12">
        <v>1</v>
      </c>
      <c r="BT183" s="12">
        <v>1</v>
      </c>
      <c r="BU183" s="12">
        <v>1</v>
      </c>
      <c r="BV183" s="16">
        <v>1</v>
      </c>
    </row>
    <row r="184" spans="1:74" x14ac:dyDescent="0.25">
      <c r="A184" s="32" t="s">
        <v>161</v>
      </c>
      <c r="B184" s="28" t="s">
        <v>75</v>
      </c>
      <c r="C184" s="1" t="s">
        <v>145</v>
      </c>
      <c r="D184" s="2" t="s">
        <v>5</v>
      </c>
      <c r="E184" s="3" t="s">
        <v>3</v>
      </c>
      <c r="F184" s="3"/>
      <c r="G184" s="3"/>
      <c r="H184" s="3"/>
      <c r="I184" s="16">
        <v>1</v>
      </c>
      <c r="J184" s="11">
        <v>1</v>
      </c>
      <c r="K184" s="12">
        <v>1</v>
      </c>
      <c r="L184" s="12">
        <v>1</v>
      </c>
      <c r="M184" s="12">
        <v>1</v>
      </c>
      <c r="N184" s="16">
        <v>1</v>
      </c>
      <c r="O184" s="11">
        <v>1</v>
      </c>
      <c r="P184" s="12">
        <v>1</v>
      </c>
      <c r="Q184" s="12">
        <v>1</v>
      </c>
      <c r="R184" s="12">
        <v>1</v>
      </c>
      <c r="S184" s="16">
        <v>1</v>
      </c>
      <c r="T184" s="11">
        <v>1</v>
      </c>
      <c r="U184" s="12">
        <v>1</v>
      </c>
      <c r="V184" s="12">
        <v>1</v>
      </c>
      <c r="W184" s="12">
        <v>1</v>
      </c>
      <c r="X184" s="16">
        <v>1</v>
      </c>
      <c r="Y184" s="11">
        <v>1</v>
      </c>
      <c r="Z184" s="12">
        <v>1</v>
      </c>
      <c r="AA184" s="12">
        <v>1</v>
      </c>
      <c r="AB184" s="12">
        <v>1</v>
      </c>
      <c r="AC184" s="16">
        <v>1</v>
      </c>
      <c r="AD184" s="11">
        <v>1</v>
      </c>
      <c r="AE184" s="12">
        <v>1</v>
      </c>
      <c r="AF184" s="12">
        <v>1</v>
      </c>
      <c r="AG184" s="12">
        <v>1</v>
      </c>
      <c r="AH184" s="16">
        <v>1</v>
      </c>
      <c r="AI184" s="11">
        <v>1</v>
      </c>
      <c r="AJ184" s="12">
        <v>1</v>
      </c>
      <c r="AK184" s="12">
        <v>1</v>
      </c>
      <c r="AL184" s="12">
        <v>1</v>
      </c>
      <c r="AM184" s="16">
        <v>1</v>
      </c>
      <c r="AN184" s="11">
        <v>1</v>
      </c>
      <c r="AO184" s="12">
        <v>1</v>
      </c>
      <c r="AP184" s="12">
        <v>1</v>
      </c>
      <c r="AQ184" s="12">
        <v>1</v>
      </c>
      <c r="AR184" s="16">
        <v>1</v>
      </c>
      <c r="AS184" s="11">
        <v>1</v>
      </c>
      <c r="AT184" s="12">
        <v>1</v>
      </c>
      <c r="AU184" s="12">
        <v>1</v>
      </c>
      <c r="AV184" s="12">
        <v>1</v>
      </c>
      <c r="AW184" s="16">
        <v>1</v>
      </c>
      <c r="AX184" s="11">
        <v>1</v>
      </c>
      <c r="AY184" s="12">
        <v>1</v>
      </c>
      <c r="AZ184" s="12">
        <v>1</v>
      </c>
      <c r="BA184" s="12">
        <v>1</v>
      </c>
      <c r="BB184" s="16">
        <v>1</v>
      </c>
      <c r="BC184" s="11">
        <v>1</v>
      </c>
      <c r="BD184" s="12">
        <v>1</v>
      </c>
      <c r="BE184" s="12">
        <v>1</v>
      </c>
      <c r="BF184" s="12">
        <v>1</v>
      </c>
      <c r="BG184" s="16">
        <v>1</v>
      </c>
      <c r="BH184" s="11">
        <v>1</v>
      </c>
      <c r="BI184" s="12">
        <v>1</v>
      </c>
      <c r="BJ184" s="12">
        <v>1</v>
      </c>
      <c r="BK184" s="12">
        <v>1</v>
      </c>
      <c r="BL184" s="16">
        <v>1</v>
      </c>
      <c r="BM184" s="11">
        <v>1</v>
      </c>
      <c r="BN184" s="12">
        <v>1</v>
      </c>
      <c r="BO184" s="12">
        <v>1</v>
      </c>
      <c r="BP184" s="12">
        <v>1</v>
      </c>
      <c r="BQ184" s="16">
        <v>1</v>
      </c>
      <c r="BR184" s="11">
        <v>1</v>
      </c>
      <c r="BS184" s="12">
        <v>1</v>
      </c>
      <c r="BT184" s="12">
        <v>1</v>
      </c>
      <c r="BU184" s="12">
        <v>1</v>
      </c>
      <c r="BV184" s="16">
        <v>1</v>
      </c>
    </row>
    <row r="185" spans="1:74" x14ac:dyDescent="0.25">
      <c r="A185" s="32" t="s">
        <v>161</v>
      </c>
      <c r="B185" s="28" t="s">
        <v>75</v>
      </c>
      <c r="C185" s="1" t="s">
        <v>145</v>
      </c>
      <c r="D185" s="2" t="s">
        <v>5</v>
      </c>
      <c r="E185" s="3" t="s">
        <v>4</v>
      </c>
      <c r="F185" s="3"/>
      <c r="G185" s="3"/>
      <c r="H185" s="3"/>
      <c r="I185" s="16">
        <v>1</v>
      </c>
      <c r="J185" s="11">
        <v>1</v>
      </c>
      <c r="K185" s="12">
        <v>1</v>
      </c>
      <c r="L185" s="12">
        <v>1</v>
      </c>
      <c r="M185" s="12">
        <v>1</v>
      </c>
      <c r="N185" s="16">
        <v>1</v>
      </c>
      <c r="O185" s="11">
        <v>1</v>
      </c>
      <c r="P185" s="12">
        <v>1</v>
      </c>
      <c r="Q185" s="12">
        <v>1</v>
      </c>
      <c r="R185" s="12">
        <v>1</v>
      </c>
      <c r="S185" s="16">
        <v>1</v>
      </c>
      <c r="T185" s="11">
        <v>1</v>
      </c>
      <c r="U185" s="12">
        <v>1</v>
      </c>
      <c r="V185" s="12">
        <v>1</v>
      </c>
      <c r="W185" s="12">
        <v>1</v>
      </c>
      <c r="X185" s="16">
        <v>1</v>
      </c>
      <c r="Y185" s="11">
        <v>1</v>
      </c>
      <c r="Z185" s="12">
        <v>1</v>
      </c>
      <c r="AA185" s="12">
        <v>1</v>
      </c>
      <c r="AB185" s="12">
        <v>1</v>
      </c>
      <c r="AC185" s="16">
        <v>1</v>
      </c>
      <c r="AD185" s="11">
        <v>1</v>
      </c>
      <c r="AE185" s="12">
        <v>1</v>
      </c>
      <c r="AF185" s="12">
        <v>1</v>
      </c>
      <c r="AG185" s="12">
        <v>1</v>
      </c>
      <c r="AH185" s="16">
        <v>1</v>
      </c>
      <c r="AI185" s="11">
        <v>1</v>
      </c>
      <c r="AJ185" s="12">
        <v>1</v>
      </c>
      <c r="AK185" s="12">
        <v>1</v>
      </c>
      <c r="AL185" s="12">
        <v>1</v>
      </c>
      <c r="AM185" s="16">
        <v>1</v>
      </c>
      <c r="AN185" s="11">
        <v>1</v>
      </c>
      <c r="AO185" s="12">
        <v>1</v>
      </c>
      <c r="AP185" s="12">
        <v>1</v>
      </c>
      <c r="AQ185" s="12">
        <v>1</v>
      </c>
      <c r="AR185" s="16">
        <v>1</v>
      </c>
      <c r="AS185" s="11">
        <v>1</v>
      </c>
      <c r="AT185" s="12">
        <v>1</v>
      </c>
      <c r="AU185" s="12">
        <v>1</v>
      </c>
      <c r="AV185" s="12">
        <v>1</v>
      </c>
      <c r="AW185" s="16">
        <v>1</v>
      </c>
      <c r="AX185" s="11">
        <v>1</v>
      </c>
      <c r="AY185" s="12">
        <v>1</v>
      </c>
      <c r="AZ185" s="12">
        <v>1</v>
      </c>
      <c r="BA185" s="12">
        <v>1</v>
      </c>
      <c r="BB185" s="16">
        <v>1</v>
      </c>
      <c r="BC185" s="11">
        <v>1</v>
      </c>
      <c r="BD185" s="12">
        <v>1</v>
      </c>
      <c r="BE185" s="12">
        <v>1</v>
      </c>
      <c r="BF185" s="12">
        <v>1</v>
      </c>
      <c r="BG185" s="16">
        <v>1</v>
      </c>
      <c r="BH185" s="11">
        <v>1</v>
      </c>
      <c r="BI185" s="12">
        <v>1</v>
      </c>
      <c r="BJ185" s="12">
        <v>1</v>
      </c>
      <c r="BK185" s="12">
        <v>1</v>
      </c>
      <c r="BL185" s="16">
        <v>1</v>
      </c>
      <c r="BM185" s="11">
        <v>1</v>
      </c>
      <c r="BN185" s="12">
        <v>1</v>
      </c>
      <c r="BO185" s="12">
        <v>1</v>
      </c>
      <c r="BP185" s="12">
        <v>1</v>
      </c>
      <c r="BQ185" s="16">
        <v>1</v>
      </c>
      <c r="BR185" s="11">
        <v>1</v>
      </c>
      <c r="BS185" s="12">
        <v>1</v>
      </c>
      <c r="BT185" s="12">
        <v>1</v>
      </c>
      <c r="BU185" s="12">
        <v>1</v>
      </c>
      <c r="BV185" s="16">
        <v>1</v>
      </c>
    </row>
    <row r="186" spans="1:74" x14ac:dyDescent="0.25">
      <c r="A186" s="32" t="s">
        <v>161</v>
      </c>
      <c r="B186" s="28" t="s">
        <v>75</v>
      </c>
      <c r="C186" s="1" t="s">
        <v>146</v>
      </c>
      <c r="D186" s="2" t="s">
        <v>0</v>
      </c>
      <c r="E186" s="3" t="s">
        <v>1</v>
      </c>
      <c r="F186" s="3"/>
      <c r="G186" s="3"/>
      <c r="H186" s="3"/>
      <c r="I186" s="16">
        <v>1</v>
      </c>
      <c r="J186" s="11">
        <v>1</v>
      </c>
      <c r="K186" s="12">
        <v>1</v>
      </c>
      <c r="L186" s="12">
        <v>1</v>
      </c>
      <c r="M186" s="12">
        <v>1</v>
      </c>
      <c r="N186" s="16">
        <v>1</v>
      </c>
      <c r="O186" s="11">
        <v>1</v>
      </c>
      <c r="P186" s="12">
        <v>1</v>
      </c>
      <c r="Q186" s="12">
        <v>1</v>
      </c>
      <c r="R186" s="12">
        <v>1</v>
      </c>
      <c r="S186" s="16">
        <v>1</v>
      </c>
      <c r="T186" s="11">
        <v>1</v>
      </c>
      <c r="U186" s="12">
        <v>1</v>
      </c>
      <c r="V186" s="12">
        <v>1</v>
      </c>
      <c r="W186" s="12">
        <v>1</v>
      </c>
      <c r="X186" s="16">
        <v>1</v>
      </c>
      <c r="Y186" s="11">
        <v>1</v>
      </c>
      <c r="Z186" s="12">
        <v>1</v>
      </c>
      <c r="AA186" s="12">
        <v>1</v>
      </c>
      <c r="AB186" s="12">
        <v>1</v>
      </c>
      <c r="AC186" s="16">
        <v>1</v>
      </c>
      <c r="AD186" s="11">
        <v>1</v>
      </c>
      <c r="AE186" s="12">
        <v>1</v>
      </c>
      <c r="AF186" s="12">
        <v>1</v>
      </c>
      <c r="AG186" s="12">
        <v>1</v>
      </c>
      <c r="AH186" s="16">
        <v>1</v>
      </c>
      <c r="AI186" s="11">
        <v>1</v>
      </c>
      <c r="AJ186" s="12">
        <v>1</v>
      </c>
      <c r="AK186" s="12">
        <v>1</v>
      </c>
      <c r="AL186" s="12">
        <v>1</v>
      </c>
      <c r="AM186" s="16">
        <v>1</v>
      </c>
      <c r="AN186" s="11">
        <v>1</v>
      </c>
      <c r="AO186" s="12">
        <v>1</v>
      </c>
      <c r="AP186" s="12">
        <v>1</v>
      </c>
      <c r="AQ186" s="12">
        <v>1</v>
      </c>
      <c r="AR186" s="16">
        <v>1</v>
      </c>
      <c r="AS186" s="11">
        <v>1</v>
      </c>
      <c r="AT186" s="12">
        <v>1</v>
      </c>
      <c r="AU186" s="12">
        <v>1</v>
      </c>
      <c r="AV186" s="12">
        <v>1</v>
      </c>
      <c r="AW186" s="16">
        <v>1</v>
      </c>
      <c r="AX186" s="11">
        <v>1</v>
      </c>
      <c r="AY186" s="12">
        <v>1</v>
      </c>
      <c r="AZ186" s="12">
        <v>1</v>
      </c>
      <c r="BA186" s="12">
        <v>1</v>
      </c>
      <c r="BB186" s="16">
        <v>1</v>
      </c>
      <c r="BC186" s="11">
        <v>1</v>
      </c>
      <c r="BD186" s="12">
        <v>1</v>
      </c>
      <c r="BE186" s="12">
        <v>1</v>
      </c>
      <c r="BF186" s="12">
        <v>1</v>
      </c>
      <c r="BG186" s="16">
        <v>1</v>
      </c>
      <c r="BH186" s="11">
        <v>1</v>
      </c>
      <c r="BI186" s="12">
        <v>1</v>
      </c>
      <c r="BJ186" s="12">
        <v>1</v>
      </c>
      <c r="BK186" s="12">
        <v>1</v>
      </c>
      <c r="BL186" s="16">
        <v>1</v>
      </c>
      <c r="BM186" s="11">
        <v>1</v>
      </c>
      <c r="BN186" s="12">
        <v>1</v>
      </c>
      <c r="BO186" s="12">
        <v>1</v>
      </c>
      <c r="BP186" s="12">
        <v>1</v>
      </c>
      <c r="BQ186" s="16">
        <v>1</v>
      </c>
      <c r="BR186" s="11">
        <v>1</v>
      </c>
      <c r="BS186" s="12">
        <v>1</v>
      </c>
      <c r="BT186" s="12">
        <v>1</v>
      </c>
      <c r="BU186" s="12">
        <v>1</v>
      </c>
      <c r="BV186" s="16">
        <v>1</v>
      </c>
    </row>
    <row r="187" spans="1:74" x14ac:dyDescent="0.25">
      <c r="A187" s="32" t="s">
        <v>161</v>
      </c>
      <c r="B187" s="28" t="s">
        <v>75</v>
      </c>
      <c r="C187" s="1" t="s">
        <v>146</v>
      </c>
      <c r="D187" s="2" t="s">
        <v>0</v>
      </c>
      <c r="E187" s="3" t="s">
        <v>2</v>
      </c>
      <c r="F187" s="3"/>
      <c r="G187" s="3"/>
      <c r="H187" s="3"/>
      <c r="I187" s="16">
        <v>1</v>
      </c>
      <c r="J187" s="11">
        <v>1</v>
      </c>
      <c r="K187" s="12">
        <v>1</v>
      </c>
      <c r="L187" s="12">
        <v>1</v>
      </c>
      <c r="M187" s="12">
        <v>1</v>
      </c>
      <c r="N187" s="16">
        <v>1</v>
      </c>
      <c r="O187" s="11">
        <v>1</v>
      </c>
      <c r="P187" s="12">
        <v>1</v>
      </c>
      <c r="Q187" s="12">
        <v>1</v>
      </c>
      <c r="R187" s="12">
        <v>1</v>
      </c>
      <c r="S187" s="16">
        <v>1</v>
      </c>
      <c r="T187" s="11">
        <v>1</v>
      </c>
      <c r="U187" s="12">
        <v>1</v>
      </c>
      <c r="V187" s="12">
        <v>1</v>
      </c>
      <c r="W187" s="12">
        <v>1</v>
      </c>
      <c r="X187" s="16">
        <v>1</v>
      </c>
      <c r="Y187" s="11">
        <v>1</v>
      </c>
      <c r="Z187" s="12">
        <v>1</v>
      </c>
      <c r="AA187" s="12">
        <v>1</v>
      </c>
      <c r="AB187" s="12">
        <v>1</v>
      </c>
      <c r="AC187" s="16">
        <v>1</v>
      </c>
      <c r="AD187" s="11">
        <v>1</v>
      </c>
      <c r="AE187" s="12">
        <v>1</v>
      </c>
      <c r="AF187" s="12">
        <v>1</v>
      </c>
      <c r="AG187" s="12">
        <v>1</v>
      </c>
      <c r="AH187" s="16">
        <v>1</v>
      </c>
      <c r="AI187" s="11">
        <v>1</v>
      </c>
      <c r="AJ187" s="12">
        <v>1</v>
      </c>
      <c r="AK187" s="12">
        <v>1</v>
      </c>
      <c r="AL187" s="12">
        <v>1</v>
      </c>
      <c r="AM187" s="16">
        <v>1</v>
      </c>
      <c r="AN187" s="11">
        <v>1</v>
      </c>
      <c r="AO187" s="12">
        <v>1</v>
      </c>
      <c r="AP187" s="12">
        <v>1</v>
      </c>
      <c r="AQ187" s="12">
        <v>1</v>
      </c>
      <c r="AR187" s="16">
        <v>1</v>
      </c>
      <c r="AS187" s="11">
        <v>1</v>
      </c>
      <c r="AT187" s="12">
        <v>1</v>
      </c>
      <c r="AU187" s="12">
        <v>1</v>
      </c>
      <c r="AV187" s="12">
        <v>1</v>
      </c>
      <c r="AW187" s="16">
        <v>1</v>
      </c>
      <c r="AX187" s="11">
        <v>1</v>
      </c>
      <c r="AY187" s="12">
        <v>1</v>
      </c>
      <c r="AZ187" s="12">
        <v>1</v>
      </c>
      <c r="BA187" s="12">
        <v>1</v>
      </c>
      <c r="BB187" s="16">
        <v>1</v>
      </c>
      <c r="BC187" s="11">
        <v>1</v>
      </c>
      <c r="BD187" s="12">
        <v>1</v>
      </c>
      <c r="BE187" s="12">
        <v>1</v>
      </c>
      <c r="BF187" s="12">
        <v>1</v>
      </c>
      <c r="BG187" s="16">
        <v>1</v>
      </c>
      <c r="BH187" s="11">
        <v>1</v>
      </c>
      <c r="BI187" s="12">
        <v>1</v>
      </c>
      <c r="BJ187" s="12">
        <v>1</v>
      </c>
      <c r="BK187" s="12">
        <v>1</v>
      </c>
      <c r="BL187" s="16">
        <v>1</v>
      </c>
      <c r="BM187" s="11">
        <v>1</v>
      </c>
      <c r="BN187" s="12">
        <v>1</v>
      </c>
      <c r="BO187" s="12">
        <v>1</v>
      </c>
      <c r="BP187" s="12">
        <v>1</v>
      </c>
      <c r="BQ187" s="16">
        <v>1</v>
      </c>
      <c r="BR187" s="11">
        <v>1</v>
      </c>
      <c r="BS187" s="12">
        <v>1</v>
      </c>
      <c r="BT187" s="12">
        <v>1</v>
      </c>
      <c r="BU187" s="12">
        <v>1</v>
      </c>
      <c r="BV187" s="16">
        <v>1</v>
      </c>
    </row>
    <row r="188" spans="1:74" x14ac:dyDescent="0.25">
      <c r="A188" s="32" t="s">
        <v>161</v>
      </c>
      <c r="B188" s="28" t="s">
        <v>75</v>
      </c>
      <c r="C188" s="1" t="s">
        <v>146</v>
      </c>
      <c r="D188" s="2" t="s">
        <v>0</v>
      </c>
      <c r="E188" s="3" t="s">
        <v>3</v>
      </c>
      <c r="F188" s="3"/>
      <c r="G188" s="3"/>
      <c r="H188" s="3"/>
      <c r="I188" s="16">
        <v>1</v>
      </c>
      <c r="J188" s="11">
        <v>1</v>
      </c>
      <c r="K188" s="12">
        <v>1</v>
      </c>
      <c r="L188" s="12">
        <v>1</v>
      </c>
      <c r="M188" s="12">
        <v>1</v>
      </c>
      <c r="N188" s="16">
        <v>1</v>
      </c>
      <c r="O188" s="11">
        <v>1</v>
      </c>
      <c r="P188" s="12">
        <v>1</v>
      </c>
      <c r="Q188" s="12">
        <v>1</v>
      </c>
      <c r="R188" s="12">
        <v>1</v>
      </c>
      <c r="S188" s="16">
        <v>1</v>
      </c>
      <c r="T188" s="11">
        <v>1</v>
      </c>
      <c r="U188" s="12">
        <v>1</v>
      </c>
      <c r="V188" s="12">
        <v>1</v>
      </c>
      <c r="W188" s="12">
        <v>1</v>
      </c>
      <c r="X188" s="16">
        <v>1</v>
      </c>
      <c r="Y188" s="11">
        <v>1</v>
      </c>
      <c r="Z188" s="12">
        <v>1</v>
      </c>
      <c r="AA188" s="12">
        <v>1</v>
      </c>
      <c r="AB188" s="12">
        <v>1</v>
      </c>
      <c r="AC188" s="16">
        <v>1</v>
      </c>
      <c r="AD188" s="11">
        <v>1</v>
      </c>
      <c r="AE188" s="12">
        <v>1</v>
      </c>
      <c r="AF188" s="12">
        <v>1</v>
      </c>
      <c r="AG188" s="12">
        <v>1</v>
      </c>
      <c r="AH188" s="16">
        <v>1</v>
      </c>
      <c r="AI188" s="11">
        <v>1</v>
      </c>
      <c r="AJ188" s="12">
        <v>1</v>
      </c>
      <c r="AK188" s="12">
        <v>1</v>
      </c>
      <c r="AL188" s="12">
        <v>1</v>
      </c>
      <c r="AM188" s="16">
        <v>1</v>
      </c>
      <c r="AN188" s="11">
        <v>1</v>
      </c>
      <c r="AO188" s="12">
        <v>1</v>
      </c>
      <c r="AP188" s="12">
        <v>1</v>
      </c>
      <c r="AQ188" s="12">
        <v>1</v>
      </c>
      <c r="AR188" s="16">
        <v>1</v>
      </c>
      <c r="AS188" s="11">
        <v>1</v>
      </c>
      <c r="AT188" s="12">
        <v>1</v>
      </c>
      <c r="AU188" s="12">
        <v>1</v>
      </c>
      <c r="AV188" s="12">
        <v>1</v>
      </c>
      <c r="AW188" s="16">
        <v>1</v>
      </c>
      <c r="AX188" s="11">
        <v>1</v>
      </c>
      <c r="AY188" s="12">
        <v>1</v>
      </c>
      <c r="AZ188" s="12">
        <v>1</v>
      </c>
      <c r="BA188" s="12">
        <v>1</v>
      </c>
      <c r="BB188" s="16">
        <v>1</v>
      </c>
      <c r="BC188" s="11">
        <v>1</v>
      </c>
      <c r="BD188" s="12">
        <v>1</v>
      </c>
      <c r="BE188" s="12">
        <v>1</v>
      </c>
      <c r="BF188" s="12">
        <v>1</v>
      </c>
      <c r="BG188" s="16">
        <v>1</v>
      </c>
      <c r="BH188" s="11">
        <v>1</v>
      </c>
      <c r="BI188" s="12">
        <v>1</v>
      </c>
      <c r="BJ188" s="12">
        <v>1</v>
      </c>
      <c r="BK188" s="12">
        <v>1</v>
      </c>
      <c r="BL188" s="16">
        <v>1</v>
      </c>
      <c r="BM188" s="11">
        <v>1</v>
      </c>
      <c r="BN188" s="12">
        <v>1</v>
      </c>
      <c r="BO188" s="12">
        <v>1</v>
      </c>
      <c r="BP188" s="12">
        <v>1</v>
      </c>
      <c r="BQ188" s="16">
        <v>1</v>
      </c>
      <c r="BR188" s="11">
        <v>1</v>
      </c>
      <c r="BS188" s="12">
        <v>1</v>
      </c>
      <c r="BT188" s="12">
        <v>1</v>
      </c>
      <c r="BU188" s="12">
        <v>1</v>
      </c>
      <c r="BV188" s="16">
        <v>1</v>
      </c>
    </row>
    <row r="189" spans="1:74" x14ac:dyDescent="0.25">
      <c r="A189" s="32" t="s">
        <v>161</v>
      </c>
      <c r="B189" s="28" t="s">
        <v>75</v>
      </c>
      <c r="C189" s="1" t="s">
        <v>146</v>
      </c>
      <c r="D189" s="2" t="s">
        <v>0</v>
      </c>
      <c r="E189" s="3" t="s">
        <v>4</v>
      </c>
      <c r="F189" s="3"/>
      <c r="G189" s="3"/>
      <c r="H189" s="3"/>
      <c r="I189" s="16">
        <v>1</v>
      </c>
      <c r="J189" s="11">
        <v>1</v>
      </c>
      <c r="K189" s="12">
        <v>1</v>
      </c>
      <c r="L189" s="12">
        <v>1</v>
      </c>
      <c r="M189" s="12">
        <v>1</v>
      </c>
      <c r="N189" s="16">
        <v>1</v>
      </c>
      <c r="O189" s="11">
        <v>1</v>
      </c>
      <c r="P189" s="12">
        <v>1</v>
      </c>
      <c r="Q189" s="12">
        <v>1</v>
      </c>
      <c r="R189" s="12">
        <v>1</v>
      </c>
      <c r="S189" s="16">
        <v>1</v>
      </c>
      <c r="T189" s="11">
        <v>1</v>
      </c>
      <c r="U189" s="12">
        <v>1</v>
      </c>
      <c r="V189" s="12">
        <v>1</v>
      </c>
      <c r="W189" s="12">
        <v>1</v>
      </c>
      <c r="X189" s="16">
        <v>1</v>
      </c>
      <c r="Y189" s="11">
        <v>1</v>
      </c>
      <c r="Z189" s="12">
        <v>1</v>
      </c>
      <c r="AA189" s="12">
        <v>1</v>
      </c>
      <c r="AB189" s="12">
        <v>1</v>
      </c>
      <c r="AC189" s="16">
        <v>1</v>
      </c>
      <c r="AD189" s="11">
        <v>1</v>
      </c>
      <c r="AE189" s="12">
        <v>1</v>
      </c>
      <c r="AF189" s="12">
        <v>1</v>
      </c>
      <c r="AG189" s="12">
        <v>1</v>
      </c>
      <c r="AH189" s="16">
        <v>1</v>
      </c>
      <c r="AI189" s="11">
        <v>1</v>
      </c>
      <c r="AJ189" s="12">
        <v>1</v>
      </c>
      <c r="AK189" s="12">
        <v>1</v>
      </c>
      <c r="AL189" s="12">
        <v>1</v>
      </c>
      <c r="AM189" s="16">
        <v>1</v>
      </c>
      <c r="AN189" s="11">
        <v>1</v>
      </c>
      <c r="AO189" s="12">
        <v>1</v>
      </c>
      <c r="AP189" s="12">
        <v>1</v>
      </c>
      <c r="AQ189" s="12">
        <v>1</v>
      </c>
      <c r="AR189" s="16">
        <v>1</v>
      </c>
      <c r="AS189" s="11">
        <v>1</v>
      </c>
      <c r="AT189" s="12">
        <v>1</v>
      </c>
      <c r="AU189" s="12">
        <v>1</v>
      </c>
      <c r="AV189" s="12">
        <v>1</v>
      </c>
      <c r="AW189" s="16">
        <v>1</v>
      </c>
      <c r="AX189" s="11">
        <v>1</v>
      </c>
      <c r="AY189" s="12">
        <v>1</v>
      </c>
      <c r="AZ189" s="12">
        <v>1</v>
      </c>
      <c r="BA189" s="12">
        <v>1</v>
      </c>
      <c r="BB189" s="16">
        <v>1</v>
      </c>
      <c r="BC189" s="11">
        <v>1</v>
      </c>
      <c r="BD189" s="12">
        <v>1</v>
      </c>
      <c r="BE189" s="12">
        <v>1</v>
      </c>
      <c r="BF189" s="12">
        <v>1</v>
      </c>
      <c r="BG189" s="16">
        <v>1</v>
      </c>
      <c r="BH189" s="11">
        <v>1</v>
      </c>
      <c r="BI189" s="12">
        <v>1</v>
      </c>
      <c r="BJ189" s="12">
        <v>1</v>
      </c>
      <c r="BK189" s="12">
        <v>1</v>
      </c>
      <c r="BL189" s="16">
        <v>1</v>
      </c>
      <c r="BM189" s="11">
        <v>1</v>
      </c>
      <c r="BN189" s="12">
        <v>1</v>
      </c>
      <c r="BO189" s="12">
        <v>1</v>
      </c>
      <c r="BP189" s="12">
        <v>1</v>
      </c>
      <c r="BQ189" s="16">
        <v>1</v>
      </c>
      <c r="BR189" s="11">
        <v>1</v>
      </c>
      <c r="BS189" s="12">
        <v>1</v>
      </c>
      <c r="BT189" s="12">
        <v>1</v>
      </c>
      <c r="BU189" s="12">
        <v>1</v>
      </c>
      <c r="BV189" s="16">
        <v>1</v>
      </c>
    </row>
    <row r="190" spans="1:74" x14ac:dyDescent="0.25">
      <c r="A190" s="32" t="s">
        <v>161</v>
      </c>
      <c r="B190" s="28" t="s">
        <v>75</v>
      </c>
      <c r="C190" s="1" t="s">
        <v>146</v>
      </c>
      <c r="D190" s="2" t="s">
        <v>5</v>
      </c>
      <c r="E190" s="3" t="s">
        <v>1</v>
      </c>
      <c r="F190" s="3"/>
      <c r="G190" s="3"/>
      <c r="H190" s="3"/>
      <c r="I190" s="16">
        <v>1</v>
      </c>
      <c r="J190" s="11">
        <v>1</v>
      </c>
      <c r="K190" s="12">
        <v>1</v>
      </c>
      <c r="L190" s="12">
        <v>1</v>
      </c>
      <c r="M190" s="12">
        <v>1</v>
      </c>
      <c r="N190" s="16">
        <v>1</v>
      </c>
      <c r="O190" s="11">
        <v>1</v>
      </c>
      <c r="P190" s="12">
        <v>1</v>
      </c>
      <c r="Q190" s="12">
        <v>1</v>
      </c>
      <c r="R190" s="12">
        <v>1</v>
      </c>
      <c r="S190" s="16">
        <v>1</v>
      </c>
      <c r="T190" s="11">
        <v>1</v>
      </c>
      <c r="U190" s="12">
        <v>1</v>
      </c>
      <c r="V190" s="12">
        <v>1</v>
      </c>
      <c r="W190" s="12">
        <v>1</v>
      </c>
      <c r="X190" s="16">
        <v>1</v>
      </c>
      <c r="Y190" s="11">
        <v>1</v>
      </c>
      <c r="Z190" s="12">
        <v>1</v>
      </c>
      <c r="AA190" s="12">
        <v>1</v>
      </c>
      <c r="AB190" s="12">
        <v>1</v>
      </c>
      <c r="AC190" s="16">
        <v>1</v>
      </c>
      <c r="AD190" s="11">
        <v>1</v>
      </c>
      <c r="AE190" s="12">
        <v>1</v>
      </c>
      <c r="AF190" s="12">
        <v>1</v>
      </c>
      <c r="AG190" s="12">
        <v>1</v>
      </c>
      <c r="AH190" s="16">
        <v>1</v>
      </c>
      <c r="AI190" s="11">
        <v>1</v>
      </c>
      <c r="AJ190" s="12">
        <v>1</v>
      </c>
      <c r="AK190" s="12">
        <v>1</v>
      </c>
      <c r="AL190" s="12">
        <v>1</v>
      </c>
      <c r="AM190" s="16">
        <v>1</v>
      </c>
      <c r="AN190" s="11">
        <v>1</v>
      </c>
      <c r="AO190" s="12">
        <v>1</v>
      </c>
      <c r="AP190" s="12">
        <v>1</v>
      </c>
      <c r="AQ190" s="12">
        <v>1</v>
      </c>
      <c r="AR190" s="16">
        <v>1</v>
      </c>
      <c r="AS190" s="11">
        <v>1</v>
      </c>
      <c r="AT190" s="12">
        <v>1</v>
      </c>
      <c r="AU190" s="12">
        <v>1</v>
      </c>
      <c r="AV190" s="12">
        <v>1</v>
      </c>
      <c r="AW190" s="16">
        <v>1</v>
      </c>
      <c r="AX190" s="11">
        <v>1</v>
      </c>
      <c r="AY190" s="12">
        <v>1</v>
      </c>
      <c r="AZ190" s="12">
        <v>1</v>
      </c>
      <c r="BA190" s="12">
        <v>1</v>
      </c>
      <c r="BB190" s="16">
        <v>1</v>
      </c>
      <c r="BC190" s="11">
        <v>1</v>
      </c>
      <c r="BD190" s="12">
        <v>1</v>
      </c>
      <c r="BE190" s="12">
        <v>1</v>
      </c>
      <c r="BF190" s="12">
        <v>1</v>
      </c>
      <c r="BG190" s="16">
        <v>1</v>
      </c>
      <c r="BH190" s="11">
        <v>1</v>
      </c>
      <c r="BI190" s="12">
        <v>1</v>
      </c>
      <c r="BJ190" s="12">
        <v>1</v>
      </c>
      <c r="BK190" s="12">
        <v>1</v>
      </c>
      <c r="BL190" s="16">
        <v>1</v>
      </c>
      <c r="BM190" s="11">
        <v>1</v>
      </c>
      <c r="BN190" s="12">
        <v>1</v>
      </c>
      <c r="BO190" s="12">
        <v>1</v>
      </c>
      <c r="BP190" s="12">
        <v>1</v>
      </c>
      <c r="BQ190" s="16">
        <v>1</v>
      </c>
      <c r="BR190" s="11">
        <v>1</v>
      </c>
      <c r="BS190" s="12">
        <v>1</v>
      </c>
      <c r="BT190" s="12">
        <v>1</v>
      </c>
      <c r="BU190" s="12">
        <v>1</v>
      </c>
      <c r="BV190" s="16">
        <v>1</v>
      </c>
    </row>
    <row r="191" spans="1:74" x14ac:dyDescent="0.25">
      <c r="A191" s="32" t="s">
        <v>161</v>
      </c>
      <c r="B191" s="28" t="s">
        <v>75</v>
      </c>
      <c r="C191" s="1" t="s">
        <v>146</v>
      </c>
      <c r="D191" s="2" t="s">
        <v>5</v>
      </c>
      <c r="E191" s="3" t="s">
        <v>2</v>
      </c>
      <c r="F191" s="3"/>
      <c r="G191" s="3"/>
      <c r="H191" s="3"/>
      <c r="I191" s="16">
        <v>1</v>
      </c>
      <c r="J191" s="11">
        <v>1</v>
      </c>
      <c r="K191" s="12">
        <v>1</v>
      </c>
      <c r="L191" s="12">
        <v>1</v>
      </c>
      <c r="M191" s="12">
        <v>1</v>
      </c>
      <c r="N191" s="16">
        <v>1</v>
      </c>
      <c r="O191" s="11">
        <v>1</v>
      </c>
      <c r="P191" s="12">
        <v>1</v>
      </c>
      <c r="Q191" s="12">
        <v>1</v>
      </c>
      <c r="R191" s="12">
        <v>1</v>
      </c>
      <c r="S191" s="16">
        <v>1</v>
      </c>
      <c r="T191" s="11">
        <v>1</v>
      </c>
      <c r="U191" s="12">
        <v>1</v>
      </c>
      <c r="V191" s="12">
        <v>1</v>
      </c>
      <c r="W191" s="12">
        <v>1</v>
      </c>
      <c r="X191" s="16">
        <v>1</v>
      </c>
      <c r="Y191" s="11">
        <v>1</v>
      </c>
      <c r="Z191" s="12">
        <v>1</v>
      </c>
      <c r="AA191" s="12">
        <v>1</v>
      </c>
      <c r="AB191" s="12">
        <v>1</v>
      </c>
      <c r="AC191" s="16">
        <v>1</v>
      </c>
      <c r="AD191" s="11">
        <v>1</v>
      </c>
      <c r="AE191" s="12">
        <v>1</v>
      </c>
      <c r="AF191" s="12">
        <v>1</v>
      </c>
      <c r="AG191" s="12">
        <v>1</v>
      </c>
      <c r="AH191" s="16">
        <v>1</v>
      </c>
      <c r="AI191" s="11">
        <v>1</v>
      </c>
      <c r="AJ191" s="12">
        <v>1</v>
      </c>
      <c r="AK191" s="12">
        <v>1</v>
      </c>
      <c r="AL191" s="12">
        <v>1</v>
      </c>
      <c r="AM191" s="16">
        <v>1</v>
      </c>
      <c r="AN191" s="11">
        <v>1</v>
      </c>
      <c r="AO191" s="12">
        <v>1</v>
      </c>
      <c r="AP191" s="12">
        <v>1</v>
      </c>
      <c r="AQ191" s="12">
        <v>1</v>
      </c>
      <c r="AR191" s="16">
        <v>1</v>
      </c>
      <c r="AS191" s="11">
        <v>1</v>
      </c>
      <c r="AT191" s="12">
        <v>1</v>
      </c>
      <c r="AU191" s="12">
        <v>1</v>
      </c>
      <c r="AV191" s="12">
        <v>1</v>
      </c>
      <c r="AW191" s="16">
        <v>1</v>
      </c>
      <c r="AX191" s="11">
        <v>1</v>
      </c>
      <c r="AY191" s="12">
        <v>1</v>
      </c>
      <c r="AZ191" s="12">
        <v>1</v>
      </c>
      <c r="BA191" s="12">
        <v>1</v>
      </c>
      <c r="BB191" s="16">
        <v>1</v>
      </c>
      <c r="BC191" s="11">
        <v>1</v>
      </c>
      <c r="BD191" s="12">
        <v>1</v>
      </c>
      <c r="BE191" s="12">
        <v>1</v>
      </c>
      <c r="BF191" s="12">
        <v>1</v>
      </c>
      <c r="BG191" s="16">
        <v>1</v>
      </c>
      <c r="BH191" s="11">
        <v>1</v>
      </c>
      <c r="BI191" s="12">
        <v>1</v>
      </c>
      <c r="BJ191" s="12">
        <v>1</v>
      </c>
      <c r="BK191" s="12">
        <v>1</v>
      </c>
      <c r="BL191" s="16">
        <v>1</v>
      </c>
      <c r="BM191" s="11">
        <v>1</v>
      </c>
      <c r="BN191" s="12">
        <v>1</v>
      </c>
      <c r="BO191" s="12">
        <v>1</v>
      </c>
      <c r="BP191" s="12">
        <v>1</v>
      </c>
      <c r="BQ191" s="16">
        <v>1</v>
      </c>
      <c r="BR191" s="11">
        <v>1</v>
      </c>
      <c r="BS191" s="12">
        <v>1</v>
      </c>
      <c r="BT191" s="12">
        <v>1</v>
      </c>
      <c r="BU191" s="12">
        <v>1</v>
      </c>
      <c r="BV191" s="16">
        <v>1</v>
      </c>
    </row>
    <row r="192" spans="1:74" x14ac:dyDescent="0.25">
      <c r="A192" s="32" t="s">
        <v>161</v>
      </c>
      <c r="B192" s="28" t="s">
        <v>75</v>
      </c>
      <c r="C192" s="1" t="s">
        <v>146</v>
      </c>
      <c r="D192" s="2" t="s">
        <v>5</v>
      </c>
      <c r="E192" s="3" t="s">
        <v>3</v>
      </c>
      <c r="F192" s="3"/>
      <c r="G192" s="3"/>
      <c r="H192" s="3"/>
      <c r="I192" s="16">
        <v>1</v>
      </c>
      <c r="J192" s="11">
        <v>1</v>
      </c>
      <c r="K192" s="12">
        <v>1</v>
      </c>
      <c r="L192" s="12">
        <v>1</v>
      </c>
      <c r="M192" s="12">
        <v>1</v>
      </c>
      <c r="N192" s="16">
        <v>1</v>
      </c>
      <c r="O192" s="11">
        <v>1</v>
      </c>
      <c r="P192" s="12">
        <v>1</v>
      </c>
      <c r="Q192" s="12">
        <v>1</v>
      </c>
      <c r="R192" s="12">
        <v>1</v>
      </c>
      <c r="S192" s="16">
        <v>1</v>
      </c>
      <c r="T192" s="11">
        <v>1</v>
      </c>
      <c r="U192" s="12">
        <v>1</v>
      </c>
      <c r="V192" s="12">
        <v>1</v>
      </c>
      <c r="W192" s="12">
        <v>1</v>
      </c>
      <c r="X192" s="16">
        <v>1</v>
      </c>
      <c r="Y192" s="11">
        <v>1</v>
      </c>
      <c r="Z192" s="12">
        <v>1</v>
      </c>
      <c r="AA192" s="12">
        <v>1</v>
      </c>
      <c r="AB192" s="12">
        <v>1</v>
      </c>
      <c r="AC192" s="16">
        <v>1</v>
      </c>
      <c r="AD192" s="11">
        <v>1</v>
      </c>
      <c r="AE192" s="12">
        <v>1</v>
      </c>
      <c r="AF192" s="12">
        <v>1</v>
      </c>
      <c r="AG192" s="12">
        <v>1</v>
      </c>
      <c r="AH192" s="16">
        <v>1</v>
      </c>
      <c r="AI192" s="11">
        <v>1</v>
      </c>
      <c r="AJ192" s="12">
        <v>1</v>
      </c>
      <c r="AK192" s="12">
        <v>1</v>
      </c>
      <c r="AL192" s="12">
        <v>1</v>
      </c>
      <c r="AM192" s="16">
        <v>1</v>
      </c>
      <c r="AN192" s="11">
        <v>1</v>
      </c>
      <c r="AO192" s="12">
        <v>1</v>
      </c>
      <c r="AP192" s="12">
        <v>1</v>
      </c>
      <c r="AQ192" s="12">
        <v>1</v>
      </c>
      <c r="AR192" s="16">
        <v>1</v>
      </c>
      <c r="AS192" s="11">
        <v>1</v>
      </c>
      <c r="AT192" s="12">
        <v>1</v>
      </c>
      <c r="AU192" s="12">
        <v>1</v>
      </c>
      <c r="AV192" s="12">
        <v>1</v>
      </c>
      <c r="AW192" s="16">
        <v>1</v>
      </c>
      <c r="AX192" s="11">
        <v>1</v>
      </c>
      <c r="AY192" s="12">
        <v>1</v>
      </c>
      <c r="AZ192" s="12">
        <v>1</v>
      </c>
      <c r="BA192" s="12">
        <v>1</v>
      </c>
      <c r="BB192" s="16">
        <v>1</v>
      </c>
      <c r="BC192" s="11">
        <v>1</v>
      </c>
      <c r="BD192" s="12">
        <v>1</v>
      </c>
      <c r="BE192" s="12">
        <v>1</v>
      </c>
      <c r="BF192" s="12">
        <v>1</v>
      </c>
      <c r="BG192" s="16">
        <v>1</v>
      </c>
      <c r="BH192" s="11">
        <v>1</v>
      </c>
      <c r="BI192" s="12">
        <v>1</v>
      </c>
      <c r="BJ192" s="12">
        <v>1</v>
      </c>
      <c r="BK192" s="12">
        <v>1</v>
      </c>
      <c r="BL192" s="16">
        <v>1</v>
      </c>
      <c r="BM192" s="11">
        <v>1</v>
      </c>
      <c r="BN192" s="12">
        <v>1</v>
      </c>
      <c r="BO192" s="12">
        <v>1</v>
      </c>
      <c r="BP192" s="12">
        <v>1</v>
      </c>
      <c r="BQ192" s="16">
        <v>1</v>
      </c>
      <c r="BR192" s="11">
        <v>1</v>
      </c>
      <c r="BS192" s="12">
        <v>1</v>
      </c>
      <c r="BT192" s="12">
        <v>1</v>
      </c>
      <c r="BU192" s="12">
        <v>1</v>
      </c>
      <c r="BV192" s="16">
        <v>1</v>
      </c>
    </row>
    <row r="193" spans="1:74" x14ac:dyDescent="0.25">
      <c r="A193" s="32" t="s">
        <v>161</v>
      </c>
      <c r="B193" s="28" t="s">
        <v>75</v>
      </c>
      <c r="C193" s="1" t="s">
        <v>146</v>
      </c>
      <c r="D193" s="2" t="s">
        <v>5</v>
      </c>
      <c r="E193" s="3" t="s">
        <v>4</v>
      </c>
      <c r="F193" s="3"/>
      <c r="G193" s="3"/>
      <c r="H193" s="3"/>
      <c r="I193" s="19">
        <v>1</v>
      </c>
      <c r="J193" s="11">
        <v>1</v>
      </c>
      <c r="K193" s="12">
        <v>1</v>
      </c>
      <c r="L193" s="12">
        <v>1</v>
      </c>
      <c r="M193" s="12">
        <v>1</v>
      </c>
      <c r="N193" s="19">
        <v>1</v>
      </c>
      <c r="O193" s="11">
        <v>1</v>
      </c>
      <c r="P193" s="12">
        <v>1</v>
      </c>
      <c r="Q193" s="12">
        <v>1</v>
      </c>
      <c r="R193" s="12">
        <v>1</v>
      </c>
      <c r="S193" s="19">
        <v>1</v>
      </c>
      <c r="T193" s="11">
        <v>1</v>
      </c>
      <c r="U193" s="12">
        <v>1</v>
      </c>
      <c r="V193" s="12">
        <v>1</v>
      </c>
      <c r="W193" s="12">
        <v>1</v>
      </c>
      <c r="X193" s="19">
        <v>1</v>
      </c>
      <c r="Y193" s="11">
        <v>1</v>
      </c>
      <c r="Z193" s="12">
        <v>1</v>
      </c>
      <c r="AA193" s="12">
        <v>1</v>
      </c>
      <c r="AB193" s="12">
        <v>1</v>
      </c>
      <c r="AC193" s="19">
        <v>1</v>
      </c>
      <c r="AD193" s="11">
        <v>1</v>
      </c>
      <c r="AE193" s="12">
        <v>1</v>
      </c>
      <c r="AF193" s="12">
        <v>1</v>
      </c>
      <c r="AG193" s="12">
        <v>1</v>
      </c>
      <c r="AH193" s="19">
        <v>1</v>
      </c>
      <c r="AI193" s="11">
        <v>1</v>
      </c>
      <c r="AJ193" s="12">
        <v>1</v>
      </c>
      <c r="AK193" s="12">
        <v>1</v>
      </c>
      <c r="AL193" s="12">
        <v>1</v>
      </c>
      <c r="AM193" s="19">
        <v>1</v>
      </c>
      <c r="AN193" s="11">
        <v>1</v>
      </c>
      <c r="AO193" s="12">
        <v>1</v>
      </c>
      <c r="AP193" s="12">
        <v>1</v>
      </c>
      <c r="AQ193" s="12">
        <v>1</v>
      </c>
      <c r="AR193" s="16">
        <v>1</v>
      </c>
      <c r="AS193" s="11">
        <v>1</v>
      </c>
      <c r="AT193" s="12">
        <v>1</v>
      </c>
      <c r="AU193" s="12">
        <v>1</v>
      </c>
      <c r="AV193" s="12">
        <v>1</v>
      </c>
      <c r="AW193" s="19">
        <v>1</v>
      </c>
      <c r="AX193" s="11">
        <v>1</v>
      </c>
      <c r="AY193" s="12">
        <v>1</v>
      </c>
      <c r="AZ193" s="12">
        <v>1</v>
      </c>
      <c r="BA193" s="12">
        <v>1</v>
      </c>
      <c r="BB193" s="16">
        <v>1</v>
      </c>
      <c r="BC193" s="11">
        <v>1</v>
      </c>
      <c r="BD193" s="12">
        <v>1</v>
      </c>
      <c r="BE193" s="12">
        <v>1</v>
      </c>
      <c r="BF193" s="12">
        <v>1</v>
      </c>
      <c r="BG193" s="19">
        <v>1</v>
      </c>
      <c r="BH193" s="11">
        <v>1</v>
      </c>
      <c r="BI193" s="12">
        <v>1</v>
      </c>
      <c r="BJ193" s="12">
        <v>1</v>
      </c>
      <c r="BK193" s="12">
        <v>1</v>
      </c>
      <c r="BL193" s="16">
        <v>1</v>
      </c>
      <c r="BM193" s="11">
        <v>1</v>
      </c>
      <c r="BN193" s="12">
        <v>1</v>
      </c>
      <c r="BO193" s="12">
        <v>1</v>
      </c>
      <c r="BP193" s="12">
        <v>1</v>
      </c>
      <c r="BQ193" s="19">
        <v>1</v>
      </c>
      <c r="BR193" s="11">
        <v>1</v>
      </c>
      <c r="BS193" s="12">
        <v>1</v>
      </c>
      <c r="BT193" s="12">
        <v>1</v>
      </c>
      <c r="BU193" s="12">
        <v>1</v>
      </c>
      <c r="BV193" s="16">
        <v>1</v>
      </c>
    </row>
    <row r="194" spans="1:74" x14ac:dyDescent="0.25">
      <c r="A194" s="32" t="s">
        <v>161</v>
      </c>
      <c r="B194" s="27" t="s">
        <v>107</v>
      </c>
      <c r="C194" s="1" t="s">
        <v>145</v>
      </c>
      <c r="D194" s="2" t="s">
        <v>0</v>
      </c>
      <c r="E194" s="3" t="s">
        <v>1</v>
      </c>
      <c r="F194" s="3">
        <v>0.63</v>
      </c>
      <c r="G194" s="3">
        <v>1.04</v>
      </c>
      <c r="H194" s="3">
        <v>1</v>
      </c>
      <c r="I194" s="16">
        <f>F194</f>
        <v>0.63</v>
      </c>
      <c r="J194" s="11">
        <f>($X194-$I194)/(2030-2015)+I194</f>
        <v>0.65733333333333333</v>
      </c>
      <c r="K194" s="12">
        <f t="shared" ref="K194:W194" si="73">($X194-$I194)/(2030-2015)+J194</f>
        <v>0.68466666666666665</v>
      </c>
      <c r="L194" s="12">
        <f t="shared" si="73"/>
        <v>0.71199999999999997</v>
      </c>
      <c r="M194" s="12">
        <f t="shared" si="73"/>
        <v>0.73933333333333329</v>
      </c>
      <c r="N194" s="16">
        <f t="shared" si="73"/>
        <v>0.76666666666666661</v>
      </c>
      <c r="O194" s="11">
        <f t="shared" si="73"/>
        <v>0.79399999999999993</v>
      </c>
      <c r="P194" s="12">
        <f t="shared" si="73"/>
        <v>0.82133333333333325</v>
      </c>
      <c r="Q194" s="12">
        <f t="shared" si="73"/>
        <v>0.84866666666666657</v>
      </c>
      <c r="R194" s="12">
        <f t="shared" si="73"/>
        <v>0.87599999999999989</v>
      </c>
      <c r="S194" s="16">
        <f t="shared" si="73"/>
        <v>0.90333333333333321</v>
      </c>
      <c r="T194" s="11">
        <f t="shared" si="73"/>
        <v>0.93066666666666653</v>
      </c>
      <c r="U194" s="12">
        <f t="shared" si="73"/>
        <v>0.95799999999999985</v>
      </c>
      <c r="V194" s="12">
        <f t="shared" si="73"/>
        <v>0.98533333333333317</v>
      </c>
      <c r="W194" s="12">
        <f t="shared" si="73"/>
        <v>1.0126666666666666</v>
      </c>
      <c r="X194" s="16">
        <f>G194</f>
        <v>1.04</v>
      </c>
      <c r="Y194" s="12">
        <f>($AR194-$X194)/(2050-2030)+X194</f>
        <v>1.038</v>
      </c>
      <c r="Z194" s="12">
        <f t="shared" ref="Z194:AQ194" si="74">($AR194-$X194)/(2050-2030)+Y194</f>
        <v>1.036</v>
      </c>
      <c r="AA194" s="12">
        <f t="shared" si="74"/>
        <v>1.034</v>
      </c>
      <c r="AB194" s="12">
        <f t="shared" si="74"/>
        <v>1.032</v>
      </c>
      <c r="AC194" s="16">
        <f t="shared" si="74"/>
        <v>1.03</v>
      </c>
      <c r="AD194" s="11">
        <f t="shared" si="74"/>
        <v>1.028</v>
      </c>
      <c r="AE194" s="12">
        <f t="shared" si="74"/>
        <v>1.026</v>
      </c>
      <c r="AF194" s="12">
        <f t="shared" si="74"/>
        <v>1.024</v>
      </c>
      <c r="AG194" s="12">
        <f t="shared" si="74"/>
        <v>1.022</v>
      </c>
      <c r="AH194" s="16">
        <f t="shared" si="74"/>
        <v>1.02</v>
      </c>
      <c r="AI194" s="11">
        <f t="shared" si="74"/>
        <v>1.018</v>
      </c>
      <c r="AJ194" s="12">
        <f t="shared" si="74"/>
        <v>1.016</v>
      </c>
      <c r="AK194" s="12">
        <f t="shared" si="74"/>
        <v>1.014</v>
      </c>
      <c r="AL194" s="12">
        <f t="shared" si="74"/>
        <v>1.012</v>
      </c>
      <c r="AM194" s="16">
        <f t="shared" si="74"/>
        <v>1.01</v>
      </c>
      <c r="AN194" s="11">
        <f t="shared" si="74"/>
        <v>1.008</v>
      </c>
      <c r="AO194" s="12">
        <f t="shared" si="74"/>
        <v>1.006</v>
      </c>
      <c r="AP194" s="12">
        <f t="shared" si="74"/>
        <v>1.004</v>
      </c>
      <c r="AQ194" s="12">
        <f t="shared" si="74"/>
        <v>1.002</v>
      </c>
      <c r="AR194" s="16">
        <v>1</v>
      </c>
      <c r="AS194" s="11">
        <v>1</v>
      </c>
      <c r="AT194" s="12">
        <v>1</v>
      </c>
      <c r="AU194" s="12">
        <v>1</v>
      </c>
      <c r="AV194" s="12">
        <v>1</v>
      </c>
      <c r="AW194" s="16">
        <v>1</v>
      </c>
      <c r="AX194" s="11">
        <v>1</v>
      </c>
      <c r="AY194" s="12">
        <v>1</v>
      </c>
      <c r="AZ194" s="12">
        <v>1</v>
      </c>
      <c r="BA194" s="12">
        <v>1</v>
      </c>
      <c r="BB194" s="16">
        <v>1</v>
      </c>
      <c r="BC194" s="11">
        <v>1</v>
      </c>
      <c r="BD194" s="12">
        <v>1</v>
      </c>
      <c r="BE194" s="12">
        <v>1</v>
      </c>
      <c r="BF194" s="12">
        <v>1</v>
      </c>
      <c r="BG194" s="16">
        <v>1</v>
      </c>
      <c r="BH194" s="11">
        <v>1</v>
      </c>
      <c r="BI194" s="12">
        <v>1</v>
      </c>
      <c r="BJ194" s="12">
        <v>1</v>
      </c>
      <c r="BK194" s="12">
        <v>1</v>
      </c>
      <c r="BL194" s="16">
        <v>1</v>
      </c>
      <c r="BM194" s="11">
        <v>1</v>
      </c>
      <c r="BN194" s="12">
        <v>1</v>
      </c>
      <c r="BO194" s="12">
        <v>1</v>
      </c>
      <c r="BP194" s="12">
        <v>1</v>
      </c>
      <c r="BQ194" s="16">
        <v>1</v>
      </c>
      <c r="BR194" s="11">
        <v>1</v>
      </c>
      <c r="BS194" s="12">
        <v>1</v>
      </c>
      <c r="BT194" s="12">
        <v>1</v>
      </c>
      <c r="BU194" s="12">
        <v>1</v>
      </c>
      <c r="BV194" s="16">
        <v>1</v>
      </c>
    </row>
    <row r="195" spans="1:74" x14ac:dyDescent="0.25">
      <c r="A195" s="32" t="s">
        <v>161</v>
      </c>
      <c r="B195" s="27" t="s">
        <v>107</v>
      </c>
      <c r="C195" s="1" t="s">
        <v>145</v>
      </c>
      <c r="D195" s="2" t="s">
        <v>0</v>
      </c>
      <c r="E195" s="3" t="s">
        <v>2</v>
      </c>
      <c r="F195" s="3">
        <f>F194</f>
        <v>0.63</v>
      </c>
      <c r="G195" s="3">
        <f>G194</f>
        <v>1.04</v>
      </c>
      <c r="H195" s="3">
        <f>H194</f>
        <v>1</v>
      </c>
      <c r="I195" s="16">
        <f t="shared" ref="I195:I209" si="75">F195</f>
        <v>0.63</v>
      </c>
      <c r="J195" s="11">
        <f t="shared" ref="J195:W195" si="76">($X195-$I195)/(2030-2015)+I195</f>
        <v>0.65733333333333333</v>
      </c>
      <c r="K195" s="12">
        <f t="shared" si="76"/>
        <v>0.68466666666666665</v>
      </c>
      <c r="L195" s="12">
        <f t="shared" si="76"/>
        <v>0.71199999999999997</v>
      </c>
      <c r="M195" s="12">
        <f t="shared" si="76"/>
        <v>0.73933333333333329</v>
      </c>
      <c r="N195" s="16">
        <f t="shared" si="76"/>
        <v>0.76666666666666661</v>
      </c>
      <c r="O195" s="11">
        <f t="shared" si="76"/>
        <v>0.79399999999999993</v>
      </c>
      <c r="P195" s="12">
        <f t="shared" si="76"/>
        <v>0.82133333333333325</v>
      </c>
      <c r="Q195" s="12">
        <f t="shared" si="76"/>
        <v>0.84866666666666657</v>
      </c>
      <c r="R195" s="12">
        <f t="shared" si="76"/>
        <v>0.87599999999999989</v>
      </c>
      <c r="S195" s="16">
        <f t="shared" si="76"/>
        <v>0.90333333333333321</v>
      </c>
      <c r="T195" s="11">
        <f t="shared" si="76"/>
        <v>0.93066666666666653</v>
      </c>
      <c r="U195" s="12">
        <f t="shared" si="76"/>
        <v>0.95799999999999985</v>
      </c>
      <c r="V195" s="12">
        <f t="shared" si="76"/>
        <v>0.98533333333333317</v>
      </c>
      <c r="W195" s="12">
        <f t="shared" si="76"/>
        <v>1.0126666666666666</v>
      </c>
      <c r="X195" s="16">
        <f t="shared" ref="X195:X209" si="77">G195</f>
        <v>1.04</v>
      </c>
      <c r="Y195" s="12">
        <f t="shared" ref="Y195:AQ195" si="78">($AR195-$X195)/(2050-2030)+X195</f>
        <v>1.038</v>
      </c>
      <c r="Z195" s="12">
        <f t="shared" si="78"/>
        <v>1.036</v>
      </c>
      <c r="AA195" s="12">
        <f t="shared" si="78"/>
        <v>1.034</v>
      </c>
      <c r="AB195" s="12">
        <f t="shared" si="78"/>
        <v>1.032</v>
      </c>
      <c r="AC195" s="16">
        <f t="shared" si="78"/>
        <v>1.03</v>
      </c>
      <c r="AD195" s="11">
        <f t="shared" si="78"/>
        <v>1.028</v>
      </c>
      <c r="AE195" s="12">
        <f t="shared" si="78"/>
        <v>1.026</v>
      </c>
      <c r="AF195" s="12">
        <f t="shared" si="78"/>
        <v>1.024</v>
      </c>
      <c r="AG195" s="12">
        <f t="shared" si="78"/>
        <v>1.022</v>
      </c>
      <c r="AH195" s="16">
        <f t="shared" si="78"/>
        <v>1.02</v>
      </c>
      <c r="AI195" s="11">
        <f t="shared" si="78"/>
        <v>1.018</v>
      </c>
      <c r="AJ195" s="12">
        <f t="shared" si="78"/>
        <v>1.016</v>
      </c>
      <c r="AK195" s="12">
        <f t="shared" si="78"/>
        <v>1.014</v>
      </c>
      <c r="AL195" s="12">
        <f t="shared" si="78"/>
        <v>1.012</v>
      </c>
      <c r="AM195" s="16">
        <f t="shared" si="78"/>
        <v>1.01</v>
      </c>
      <c r="AN195" s="11">
        <f t="shared" si="78"/>
        <v>1.008</v>
      </c>
      <c r="AO195" s="12">
        <f t="shared" si="78"/>
        <v>1.006</v>
      </c>
      <c r="AP195" s="12">
        <f t="shared" si="78"/>
        <v>1.004</v>
      </c>
      <c r="AQ195" s="12">
        <f t="shared" si="78"/>
        <v>1.002</v>
      </c>
      <c r="AR195" s="16">
        <v>1</v>
      </c>
      <c r="AS195" s="11">
        <v>1</v>
      </c>
      <c r="AT195" s="12">
        <v>1</v>
      </c>
      <c r="AU195" s="12">
        <v>1</v>
      </c>
      <c r="AV195" s="12">
        <v>1</v>
      </c>
      <c r="AW195" s="16">
        <v>1</v>
      </c>
      <c r="AX195" s="11">
        <v>1</v>
      </c>
      <c r="AY195" s="12">
        <v>1</v>
      </c>
      <c r="AZ195" s="12">
        <v>1</v>
      </c>
      <c r="BA195" s="12">
        <v>1</v>
      </c>
      <c r="BB195" s="16">
        <v>1</v>
      </c>
      <c r="BC195" s="11">
        <v>1</v>
      </c>
      <c r="BD195" s="12">
        <v>1</v>
      </c>
      <c r="BE195" s="12">
        <v>1</v>
      </c>
      <c r="BF195" s="12">
        <v>1</v>
      </c>
      <c r="BG195" s="16">
        <v>1</v>
      </c>
      <c r="BH195" s="11">
        <v>1</v>
      </c>
      <c r="BI195" s="12">
        <v>1</v>
      </c>
      <c r="BJ195" s="12">
        <v>1</v>
      </c>
      <c r="BK195" s="12">
        <v>1</v>
      </c>
      <c r="BL195" s="16">
        <v>1</v>
      </c>
      <c r="BM195" s="11">
        <v>1</v>
      </c>
      <c r="BN195" s="12">
        <v>1</v>
      </c>
      <c r="BO195" s="12">
        <v>1</v>
      </c>
      <c r="BP195" s="12">
        <v>1</v>
      </c>
      <c r="BQ195" s="16">
        <v>1</v>
      </c>
      <c r="BR195" s="11">
        <v>1</v>
      </c>
      <c r="BS195" s="12">
        <v>1</v>
      </c>
      <c r="BT195" s="12">
        <v>1</v>
      </c>
      <c r="BU195" s="12">
        <v>1</v>
      </c>
      <c r="BV195" s="16">
        <v>1</v>
      </c>
    </row>
    <row r="196" spans="1:74" x14ac:dyDescent="0.25">
      <c r="A196" s="32" t="s">
        <v>161</v>
      </c>
      <c r="B196" s="27" t="s">
        <v>107</v>
      </c>
      <c r="C196" s="1" t="s">
        <v>145</v>
      </c>
      <c r="D196" s="2" t="s">
        <v>0</v>
      </c>
      <c r="E196" s="3" t="s">
        <v>3</v>
      </c>
      <c r="F196" s="3">
        <f t="shared" ref="F196:G209" si="79">F195</f>
        <v>0.63</v>
      </c>
      <c r="G196" s="3">
        <f t="shared" si="79"/>
        <v>1.04</v>
      </c>
      <c r="H196" s="3">
        <f t="shared" ref="H196:H209" si="80">H195</f>
        <v>1</v>
      </c>
      <c r="I196" s="16">
        <f t="shared" si="75"/>
        <v>0.63</v>
      </c>
      <c r="J196" s="11">
        <f t="shared" ref="J196:W196" si="81">($X196-$I196)/(2030-2015)+I196</f>
        <v>0.65733333333333333</v>
      </c>
      <c r="K196" s="12">
        <f t="shared" si="81"/>
        <v>0.68466666666666665</v>
      </c>
      <c r="L196" s="12">
        <f t="shared" si="81"/>
        <v>0.71199999999999997</v>
      </c>
      <c r="M196" s="12">
        <f t="shared" si="81"/>
        <v>0.73933333333333329</v>
      </c>
      <c r="N196" s="16">
        <f t="shared" si="81"/>
        <v>0.76666666666666661</v>
      </c>
      <c r="O196" s="11">
        <f t="shared" si="81"/>
        <v>0.79399999999999993</v>
      </c>
      <c r="P196" s="12">
        <f t="shared" si="81"/>
        <v>0.82133333333333325</v>
      </c>
      <c r="Q196" s="12">
        <f t="shared" si="81"/>
        <v>0.84866666666666657</v>
      </c>
      <c r="R196" s="12">
        <f t="shared" si="81"/>
        <v>0.87599999999999989</v>
      </c>
      <c r="S196" s="16">
        <f t="shared" si="81"/>
        <v>0.90333333333333321</v>
      </c>
      <c r="T196" s="11">
        <f t="shared" si="81"/>
        <v>0.93066666666666653</v>
      </c>
      <c r="U196" s="12">
        <f t="shared" si="81"/>
        <v>0.95799999999999985</v>
      </c>
      <c r="V196" s="12">
        <f t="shared" si="81"/>
        <v>0.98533333333333317</v>
      </c>
      <c r="W196" s="12">
        <f t="shared" si="81"/>
        <v>1.0126666666666666</v>
      </c>
      <c r="X196" s="16">
        <f t="shared" si="77"/>
        <v>1.04</v>
      </c>
      <c r="Y196" s="12">
        <f t="shared" ref="Y196:AQ196" si="82">($AR196-$X196)/(2050-2030)+X196</f>
        <v>1.038</v>
      </c>
      <c r="Z196" s="12">
        <f t="shared" si="82"/>
        <v>1.036</v>
      </c>
      <c r="AA196" s="12">
        <f t="shared" si="82"/>
        <v>1.034</v>
      </c>
      <c r="AB196" s="12">
        <f t="shared" si="82"/>
        <v>1.032</v>
      </c>
      <c r="AC196" s="16">
        <f t="shared" si="82"/>
        <v>1.03</v>
      </c>
      <c r="AD196" s="11">
        <f t="shared" si="82"/>
        <v>1.028</v>
      </c>
      <c r="AE196" s="12">
        <f t="shared" si="82"/>
        <v>1.026</v>
      </c>
      <c r="AF196" s="12">
        <f t="shared" si="82"/>
        <v>1.024</v>
      </c>
      <c r="AG196" s="12">
        <f t="shared" si="82"/>
        <v>1.022</v>
      </c>
      <c r="AH196" s="16">
        <f t="shared" si="82"/>
        <v>1.02</v>
      </c>
      <c r="AI196" s="11">
        <f t="shared" si="82"/>
        <v>1.018</v>
      </c>
      <c r="AJ196" s="12">
        <f t="shared" si="82"/>
        <v>1.016</v>
      </c>
      <c r="AK196" s="12">
        <f t="shared" si="82"/>
        <v>1.014</v>
      </c>
      <c r="AL196" s="12">
        <f t="shared" si="82"/>
        <v>1.012</v>
      </c>
      <c r="AM196" s="16">
        <f t="shared" si="82"/>
        <v>1.01</v>
      </c>
      <c r="AN196" s="11">
        <f t="shared" si="82"/>
        <v>1.008</v>
      </c>
      <c r="AO196" s="12">
        <f t="shared" si="82"/>
        <v>1.006</v>
      </c>
      <c r="AP196" s="12">
        <f t="shared" si="82"/>
        <v>1.004</v>
      </c>
      <c r="AQ196" s="12">
        <f t="shared" si="82"/>
        <v>1.002</v>
      </c>
      <c r="AR196" s="16">
        <v>1</v>
      </c>
      <c r="AS196" s="11">
        <v>1</v>
      </c>
      <c r="AT196" s="12">
        <v>1</v>
      </c>
      <c r="AU196" s="12">
        <v>1</v>
      </c>
      <c r="AV196" s="12">
        <v>1</v>
      </c>
      <c r="AW196" s="16">
        <v>1</v>
      </c>
      <c r="AX196" s="11">
        <v>1</v>
      </c>
      <c r="AY196" s="12">
        <v>1</v>
      </c>
      <c r="AZ196" s="12">
        <v>1</v>
      </c>
      <c r="BA196" s="12">
        <v>1</v>
      </c>
      <c r="BB196" s="16">
        <v>1</v>
      </c>
      <c r="BC196" s="11">
        <v>1</v>
      </c>
      <c r="BD196" s="12">
        <v>1</v>
      </c>
      <c r="BE196" s="12">
        <v>1</v>
      </c>
      <c r="BF196" s="12">
        <v>1</v>
      </c>
      <c r="BG196" s="16">
        <v>1</v>
      </c>
      <c r="BH196" s="11">
        <v>1</v>
      </c>
      <c r="BI196" s="12">
        <v>1</v>
      </c>
      <c r="BJ196" s="12">
        <v>1</v>
      </c>
      <c r="BK196" s="12">
        <v>1</v>
      </c>
      <c r="BL196" s="16">
        <v>1</v>
      </c>
      <c r="BM196" s="11">
        <v>1</v>
      </c>
      <c r="BN196" s="12">
        <v>1</v>
      </c>
      <c r="BO196" s="12">
        <v>1</v>
      </c>
      <c r="BP196" s="12">
        <v>1</v>
      </c>
      <c r="BQ196" s="16">
        <v>1</v>
      </c>
      <c r="BR196" s="11">
        <v>1</v>
      </c>
      <c r="BS196" s="12">
        <v>1</v>
      </c>
      <c r="BT196" s="12">
        <v>1</v>
      </c>
      <c r="BU196" s="12">
        <v>1</v>
      </c>
      <c r="BV196" s="16">
        <v>1</v>
      </c>
    </row>
    <row r="197" spans="1:74" x14ac:dyDescent="0.25">
      <c r="A197" s="32" t="s">
        <v>161</v>
      </c>
      <c r="B197" s="27" t="s">
        <v>107</v>
      </c>
      <c r="C197" s="1" t="s">
        <v>145</v>
      </c>
      <c r="D197" s="2" t="s">
        <v>0</v>
      </c>
      <c r="E197" s="3" t="s">
        <v>4</v>
      </c>
      <c r="F197" s="3">
        <f t="shared" si="79"/>
        <v>0.63</v>
      </c>
      <c r="G197" s="3">
        <f t="shared" si="79"/>
        <v>1.04</v>
      </c>
      <c r="H197" s="3">
        <f t="shared" si="80"/>
        <v>1</v>
      </c>
      <c r="I197" s="16">
        <f t="shared" si="75"/>
        <v>0.63</v>
      </c>
      <c r="J197" s="11">
        <f t="shared" ref="J197:W197" si="83">($X197-$I197)/(2030-2015)+I197</f>
        <v>0.65733333333333333</v>
      </c>
      <c r="K197" s="12">
        <f t="shared" si="83"/>
        <v>0.68466666666666665</v>
      </c>
      <c r="L197" s="12">
        <f t="shared" si="83"/>
        <v>0.71199999999999997</v>
      </c>
      <c r="M197" s="12">
        <f t="shared" si="83"/>
        <v>0.73933333333333329</v>
      </c>
      <c r="N197" s="16">
        <f t="shared" si="83"/>
        <v>0.76666666666666661</v>
      </c>
      <c r="O197" s="11">
        <f t="shared" si="83"/>
        <v>0.79399999999999993</v>
      </c>
      <c r="P197" s="12">
        <f t="shared" si="83"/>
        <v>0.82133333333333325</v>
      </c>
      <c r="Q197" s="12">
        <f t="shared" si="83"/>
        <v>0.84866666666666657</v>
      </c>
      <c r="R197" s="12">
        <f t="shared" si="83"/>
        <v>0.87599999999999989</v>
      </c>
      <c r="S197" s="16">
        <f t="shared" si="83"/>
        <v>0.90333333333333321</v>
      </c>
      <c r="T197" s="11">
        <f t="shared" si="83"/>
        <v>0.93066666666666653</v>
      </c>
      <c r="U197" s="12">
        <f t="shared" si="83"/>
        <v>0.95799999999999985</v>
      </c>
      <c r="V197" s="12">
        <f t="shared" si="83"/>
        <v>0.98533333333333317</v>
      </c>
      <c r="W197" s="12">
        <f t="shared" si="83"/>
        <v>1.0126666666666666</v>
      </c>
      <c r="X197" s="16">
        <f t="shared" si="77"/>
        <v>1.04</v>
      </c>
      <c r="Y197" s="12">
        <f t="shared" ref="Y197:AQ197" si="84">($AR197-$X197)/(2050-2030)+X197</f>
        <v>1.038</v>
      </c>
      <c r="Z197" s="12">
        <f t="shared" si="84"/>
        <v>1.036</v>
      </c>
      <c r="AA197" s="12">
        <f t="shared" si="84"/>
        <v>1.034</v>
      </c>
      <c r="AB197" s="12">
        <f t="shared" si="84"/>
        <v>1.032</v>
      </c>
      <c r="AC197" s="16">
        <f t="shared" si="84"/>
        <v>1.03</v>
      </c>
      <c r="AD197" s="11">
        <f t="shared" si="84"/>
        <v>1.028</v>
      </c>
      <c r="AE197" s="12">
        <f t="shared" si="84"/>
        <v>1.026</v>
      </c>
      <c r="AF197" s="12">
        <f t="shared" si="84"/>
        <v>1.024</v>
      </c>
      <c r="AG197" s="12">
        <f t="shared" si="84"/>
        <v>1.022</v>
      </c>
      <c r="AH197" s="16">
        <f t="shared" si="84"/>
        <v>1.02</v>
      </c>
      <c r="AI197" s="11">
        <f t="shared" si="84"/>
        <v>1.018</v>
      </c>
      <c r="AJ197" s="12">
        <f t="shared" si="84"/>
        <v>1.016</v>
      </c>
      <c r="AK197" s="12">
        <f t="shared" si="84"/>
        <v>1.014</v>
      </c>
      <c r="AL197" s="12">
        <f t="shared" si="84"/>
        <v>1.012</v>
      </c>
      <c r="AM197" s="16">
        <f t="shared" si="84"/>
        <v>1.01</v>
      </c>
      <c r="AN197" s="11">
        <f t="shared" si="84"/>
        <v>1.008</v>
      </c>
      <c r="AO197" s="12">
        <f t="shared" si="84"/>
        <v>1.006</v>
      </c>
      <c r="AP197" s="12">
        <f t="shared" si="84"/>
        <v>1.004</v>
      </c>
      <c r="AQ197" s="12">
        <f t="shared" si="84"/>
        <v>1.002</v>
      </c>
      <c r="AR197" s="16">
        <v>1</v>
      </c>
      <c r="AS197" s="11">
        <v>1</v>
      </c>
      <c r="AT197" s="12">
        <v>1</v>
      </c>
      <c r="AU197" s="12">
        <v>1</v>
      </c>
      <c r="AV197" s="12">
        <v>1</v>
      </c>
      <c r="AW197" s="16">
        <v>1</v>
      </c>
      <c r="AX197" s="11">
        <v>1</v>
      </c>
      <c r="AY197" s="12">
        <v>1</v>
      </c>
      <c r="AZ197" s="12">
        <v>1</v>
      </c>
      <c r="BA197" s="12">
        <v>1</v>
      </c>
      <c r="BB197" s="16">
        <v>1</v>
      </c>
      <c r="BC197" s="11">
        <v>1</v>
      </c>
      <c r="BD197" s="12">
        <v>1</v>
      </c>
      <c r="BE197" s="12">
        <v>1</v>
      </c>
      <c r="BF197" s="12">
        <v>1</v>
      </c>
      <c r="BG197" s="16">
        <v>1</v>
      </c>
      <c r="BH197" s="11">
        <v>1</v>
      </c>
      <c r="BI197" s="12">
        <v>1</v>
      </c>
      <c r="BJ197" s="12">
        <v>1</v>
      </c>
      <c r="BK197" s="12">
        <v>1</v>
      </c>
      <c r="BL197" s="16">
        <v>1</v>
      </c>
      <c r="BM197" s="11">
        <v>1</v>
      </c>
      <c r="BN197" s="12">
        <v>1</v>
      </c>
      <c r="BO197" s="12">
        <v>1</v>
      </c>
      <c r="BP197" s="12">
        <v>1</v>
      </c>
      <c r="BQ197" s="16">
        <v>1</v>
      </c>
      <c r="BR197" s="11">
        <v>1</v>
      </c>
      <c r="BS197" s="12">
        <v>1</v>
      </c>
      <c r="BT197" s="12">
        <v>1</v>
      </c>
      <c r="BU197" s="12">
        <v>1</v>
      </c>
      <c r="BV197" s="16">
        <v>1</v>
      </c>
    </row>
    <row r="198" spans="1:74" x14ac:dyDescent="0.25">
      <c r="A198" s="32" t="s">
        <v>161</v>
      </c>
      <c r="B198" s="27" t="s">
        <v>107</v>
      </c>
      <c r="C198" s="1" t="s">
        <v>145</v>
      </c>
      <c r="D198" s="2" t="s">
        <v>5</v>
      </c>
      <c r="E198" s="3" t="s">
        <v>1</v>
      </c>
      <c r="F198" s="3">
        <f t="shared" si="79"/>
        <v>0.63</v>
      </c>
      <c r="G198" s="3">
        <f t="shared" si="79"/>
        <v>1.04</v>
      </c>
      <c r="H198" s="3">
        <f t="shared" si="80"/>
        <v>1</v>
      </c>
      <c r="I198" s="16">
        <f t="shared" si="75"/>
        <v>0.63</v>
      </c>
      <c r="J198" s="11">
        <f t="shared" ref="J198:W198" si="85">($X198-$I198)/(2030-2015)+I198</f>
        <v>0.65733333333333333</v>
      </c>
      <c r="K198" s="12">
        <f t="shared" si="85"/>
        <v>0.68466666666666665</v>
      </c>
      <c r="L198" s="12">
        <f t="shared" si="85"/>
        <v>0.71199999999999997</v>
      </c>
      <c r="M198" s="12">
        <f t="shared" si="85"/>
        <v>0.73933333333333329</v>
      </c>
      <c r="N198" s="16">
        <f t="shared" si="85"/>
        <v>0.76666666666666661</v>
      </c>
      <c r="O198" s="11">
        <f t="shared" si="85"/>
        <v>0.79399999999999993</v>
      </c>
      <c r="P198" s="12">
        <f t="shared" si="85"/>
        <v>0.82133333333333325</v>
      </c>
      <c r="Q198" s="12">
        <f t="shared" si="85"/>
        <v>0.84866666666666657</v>
      </c>
      <c r="R198" s="12">
        <f t="shared" si="85"/>
        <v>0.87599999999999989</v>
      </c>
      <c r="S198" s="16">
        <f t="shared" si="85"/>
        <v>0.90333333333333321</v>
      </c>
      <c r="T198" s="11">
        <f t="shared" si="85"/>
        <v>0.93066666666666653</v>
      </c>
      <c r="U198" s="12">
        <f t="shared" si="85"/>
        <v>0.95799999999999985</v>
      </c>
      <c r="V198" s="12">
        <f t="shared" si="85"/>
        <v>0.98533333333333317</v>
      </c>
      <c r="W198" s="12">
        <f t="shared" si="85"/>
        <v>1.0126666666666666</v>
      </c>
      <c r="X198" s="16">
        <f t="shared" si="77"/>
        <v>1.04</v>
      </c>
      <c r="Y198" s="12">
        <f t="shared" ref="Y198:AQ198" si="86">($AR198-$X198)/(2050-2030)+X198</f>
        <v>1.038</v>
      </c>
      <c r="Z198" s="12">
        <f t="shared" si="86"/>
        <v>1.036</v>
      </c>
      <c r="AA198" s="12">
        <f t="shared" si="86"/>
        <v>1.034</v>
      </c>
      <c r="AB198" s="12">
        <f t="shared" si="86"/>
        <v>1.032</v>
      </c>
      <c r="AC198" s="16">
        <f t="shared" si="86"/>
        <v>1.03</v>
      </c>
      <c r="AD198" s="11">
        <f t="shared" si="86"/>
        <v>1.028</v>
      </c>
      <c r="AE198" s="12">
        <f t="shared" si="86"/>
        <v>1.026</v>
      </c>
      <c r="AF198" s="12">
        <f t="shared" si="86"/>
        <v>1.024</v>
      </c>
      <c r="AG198" s="12">
        <f t="shared" si="86"/>
        <v>1.022</v>
      </c>
      <c r="AH198" s="16">
        <f t="shared" si="86"/>
        <v>1.02</v>
      </c>
      <c r="AI198" s="11">
        <f t="shared" si="86"/>
        <v>1.018</v>
      </c>
      <c r="AJ198" s="12">
        <f t="shared" si="86"/>
        <v>1.016</v>
      </c>
      <c r="AK198" s="12">
        <f t="shared" si="86"/>
        <v>1.014</v>
      </c>
      <c r="AL198" s="12">
        <f t="shared" si="86"/>
        <v>1.012</v>
      </c>
      <c r="AM198" s="16">
        <f t="shared" si="86"/>
        <v>1.01</v>
      </c>
      <c r="AN198" s="11">
        <f t="shared" si="86"/>
        <v>1.008</v>
      </c>
      <c r="AO198" s="12">
        <f t="shared" si="86"/>
        <v>1.006</v>
      </c>
      <c r="AP198" s="12">
        <f t="shared" si="86"/>
        <v>1.004</v>
      </c>
      <c r="AQ198" s="12">
        <f t="shared" si="86"/>
        <v>1.002</v>
      </c>
      <c r="AR198" s="16">
        <v>1</v>
      </c>
      <c r="AS198" s="11">
        <v>1</v>
      </c>
      <c r="AT198" s="12">
        <v>1</v>
      </c>
      <c r="AU198" s="12">
        <v>1</v>
      </c>
      <c r="AV198" s="12">
        <v>1</v>
      </c>
      <c r="AW198" s="16">
        <v>1</v>
      </c>
      <c r="AX198" s="11">
        <v>1</v>
      </c>
      <c r="AY198" s="12">
        <v>1</v>
      </c>
      <c r="AZ198" s="12">
        <v>1</v>
      </c>
      <c r="BA198" s="12">
        <v>1</v>
      </c>
      <c r="BB198" s="16">
        <v>1</v>
      </c>
      <c r="BC198" s="11">
        <v>1</v>
      </c>
      <c r="BD198" s="12">
        <v>1</v>
      </c>
      <c r="BE198" s="12">
        <v>1</v>
      </c>
      <c r="BF198" s="12">
        <v>1</v>
      </c>
      <c r="BG198" s="16">
        <v>1</v>
      </c>
      <c r="BH198" s="11">
        <v>1</v>
      </c>
      <c r="BI198" s="12">
        <v>1</v>
      </c>
      <c r="BJ198" s="12">
        <v>1</v>
      </c>
      <c r="BK198" s="12">
        <v>1</v>
      </c>
      <c r="BL198" s="16">
        <v>1</v>
      </c>
      <c r="BM198" s="11">
        <v>1</v>
      </c>
      <c r="BN198" s="12">
        <v>1</v>
      </c>
      <c r="BO198" s="12">
        <v>1</v>
      </c>
      <c r="BP198" s="12">
        <v>1</v>
      </c>
      <c r="BQ198" s="16">
        <v>1</v>
      </c>
      <c r="BR198" s="11">
        <v>1</v>
      </c>
      <c r="BS198" s="12">
        <v>1</v>
      </c>
      <c r="BT198" s="12">
        <v>1</v>
      </c>
      <c r="BU198" s="12">
        <v>1</v>
      </c>
      <c r="BV198" s="16">
        <v>1</v>
      </c>
    </row>
    <row r="199" spans="1:74" x14ac:dyDescent="0.25">
      <c r="A199" s="32" t="s">
        <v>161</v>
      </c>
      <c r="B199" s="27" t="s">
        <v>107</v>
      </c>
      <c r="C199" s="1" t="s">
        <v>145</v>
      </c>
      <c r="D199" s="2" t="s">
        <v>5</v>
      </c>
      <c r="E199" s="3" t="s">
        <v>2</v>
      </c>
      <c r="F199" s="3">
        <f t="shared" si="79"/>
        <v>0.63</v>
      </c>
      <c r="G199" s="3">
        <f t="shared" si="79"/>
        <v>1.04</v>
      </c>
      <c r="H199" s="3">
        <f t="shared" si="80"/>
        <v>1</v>
      </c>
      <c r="I199" s="16">
        <f t="shared" si="75"/>
        <v>0.63</v>
      </c>
      <c r="J199" s="11">
        <f t="shared" ref="J199:W199" si="87">($X199-$I199)/(2030-2015)+I199</f>
        <v>0.65733333333333333</v>
      </c>
      <c r="K199" s="12">
        <f t="shared" si="87"/>
        <v>0.68466666666666665</v>
      </c>
      <c r="L199" s="12">
        <f t="shared" si="87"/>
        <v>0.71199999999999997</v>
      </c>
      <c r="M199" s="12">
        <f t="shared" si="87"/>
        <v>0.73933333333333329</v>
      </c>
      <c r="N199" s="16">
        <f t="shared" si="87"/>
        <v>0.76666666666666661</v>
      </c>
      <c r="O199" s="11">
        <f t="shared" si="87"/>
        <v>0.79399999999999993</v>
      </c>
      <c r="P199" s="12">
        <f t="shared" si="87"/>
        <v>0.82133333333333325</v>
      </c>
      <c r="Q199" s="12">
        <f t="shared" si="87"/>
        <v>0.84866666666666657</v>
      </c>
      <c r="R199" s="12">
        <f t="shared" si="87"/>
        <v>0.87599999999999989</v>
      </c>
      <c r="S199" s="16">
        <f t="shared" si="87"/>
        <v>0.90333333333333321</v>
      </c>
      <c r="T199" s="11">
        <f t="shared" si="87"/>
        <v>0.93066666666666653</v>
      </c>
      <c r="U199" s="12">
        <f t="shared" si="87"/>
        <v>0.95799999999999985</v>
      </c>
      <c r="V199" s="12">
        <f t="shared" si="87"/>
        <v>0.98533333333333317</v>
      </c>
      <c r="W199" s="12">
        <f t="shared" si="87"/>
        <v>1.0126666666666666</v>
      </c>
      <c r="X199" s="16">
        <f t="shared" si="77"/>
        <v>1.04</v>
      </c>
      <c r="Y199" s="12">
        <f t="shared" ref="Y199:AQ199" si="88">($AR199-$X199)/(2050-2030)+X199</f>
        <v>1.038</v>
      </c>
      <c r="Z199" s="12">
        <f t="shared" si="88"/>
        <v>1.036</v>
      </c>
      <c r="AA199" s="12">
        <f t="shared" si="88"/>
        <v>1.034</v>
      </c>
      <c r="AB199" s="12">
        <f t="shared" si="88"/>
        <v>1.032</v>
      </c>
      <c r="AC199" s="16">
        <f t="shared" si="88"/>
        <v>1.03</v>
      </c>
      <c r="AD199" s="11">
        <f t="shared" si="88"/>
        <v>1.028</v>
      </c>
      <c r="AE199" s="12">
        <f t="shared" si="88"/>
        <v>1.026</v>
      </c>
      <c r="AF199" s="12">
        <f t="shared" si="88"/>
        <v>1.024</v>
      </c>
      <c r="AG199" s="12">
        <f t="shared" si="88"/>
        <v>1.022</v>
      </c>
      <c r="AH199" s="16">
        <f t="shared" si="88"/>
        <v>1.02</v>
      </c>
      <c r="AI199" s="11">
        <f t="shared" si="88"/>
        <v>1.018</v>
      </c>
      <c r="AJ199" s="12">
        <f t="shared" si="88"/>
        <v>1.016</v>
      </c>
      <c r="AK199" s="12">
        <f t="shared" si="88"/>
        <v>1.014</v>
      </c>
      <c r="AL199" s="12">
        <f t="shared" si="88"/>
        <v>1.012</v>
      </c>
      <c r="AM199" s="16">
        <f t="shared" si="88"/>
        <v>1.01</v>
      </c>
      <c r="AN199" s="11">
        <f t="shared" si="88"/>
        <v>1.008</v>
      </c>
      <c r="AO199" s="12">
        <f t="shared" si="88"/>
        <v>1.006</v>
      </c>
      <c r="AP199" s="12">
        <f t="shared" si="88"/>
        <v>1.004</v>
      </c>
      <c r="AQ199" s="12">
        <f t="shared" si="88"/>
        <v>1.002</v>
      </c>
      <c r="AR199" s="16">
        <v>1</v>
      </c>
      <c r="AS199" s="11">
        <v>1</v>
      </c>
      <c r="AT199" s="12">
        <v>1</v>
      </c>
      <c r="AU199" s="12">
        <v>1</v>
      </c>
      <c r="AV199" s="12">
        <v>1</v>
      </c>
      <c r="AW199" s="16">
        <v>1</v>
      </c>
      <c r="AX199" s="11">
        <v>1</v>
      </c>
      <c r="AY199" s="12">
        <v>1</v>
      </c>
      <c r="AZ199" s="12">
        <v>1</v>
      </c>
      <c r="BA199" s="12">
        <v>1</v>
      </c>
      <c r="BB199" s="16">
        <v>1</v>
      </c>
      <c r="BC199" s="11">
        <v>1</v>
      </c>
      <c r="BD199" s="12">
        <v>1</v>
      </c>
      <c r="BE199" s="12">
        <v>1</v>
      </c>
      <c r="BF199" s="12">
        <v>1</v>
      </c>
      <c r="BG199" s="16">
        <v>1</v>
      </c>
      <c r="BH199" s="11">
        <v>1</v>
      </c>
      <c r="BI199" s="12">
        <v>1</v>
      </c>
      <c r="BJ199" s="12">
        <v>1</v>
      </c>
      <c r="BK199" s="12">
        <v>1</v>
      </c>
      <c r="BL199" s="16">
        <v>1</v>
      </c>
      <c r="BM199" s="11">
        <v>1</v>
      </c>
      <c r="BN199" s="12">
        <v>1</v>
      </c>
      <c r="BO199" s="12">
        <v>1</v>
      </c>
      <c r="BP199" s="12">
        <v>1</v>
      </c>
      <c r="BQ199" s="16">
        <v>1</v>
      </c>
      <c r="BR199" s="11">
        <v>1</v>
      </c>
      <c r="BS199" s="12">
        <v>1</v>
      </c>
      <c r="BT199" s="12">
        <v>1</v>
      </c>
      <c r="BU199" s="12">
        <v>1</v>
      </c>
      <c r="BV199" s="16">
        <v>1</v>
      </c>
    </row>
    <row r="200" spans="1:74" x14ac:dyDescent="0.25">
      <c r="A200" s="32" t="s">
        <v>161</v>
      </c>
      <c r="B200" s="27" t="s">
        <v>107</v>
      </c>
      <c r="C200" s="1" t="s">
        <v>145</v>
      </c>
      <c r="D200" s="2" t="s">
        <v>5</v>
      </c>
      <c r="E200" s="3" t="s">
        <v>3</v>
      </c>
      <c r="F200" s="3">
        <f t="shared" si="79"/>
        <v>0.63</v>
      </c>
      <c r="G200" s="3">
        <f t="shared" si="79"/>
        <v>1.04</v>
      </c>
      <c r="H200" s="3">
        <f t="shared" si="80"/>
        <v>1</v>
      </c>
      <c r="I200" s="16">
        <f t="shared" si="75"/>
        <v>0.63</v>
      </c>
      <c r="J200" s="11">
        <f t="shared" ref="J200:W200" si="89">($X200-$I200)/(2030-2015)+I200</f>
        <v>0.65733333333333333</v>
      </c>
      <c r="K200" s="12">
        <f t="shared" si="89"/>
        <v>0.68466666666666665</v>
      </c>
      <c r="L200" s="12">
        <f t="shared" si="89"/>
        <v>0.71199999999999997</v>
      </c>
      <c r="M200" s="12">
        <f t="shared" si="89"/>
        <v>0.73933333333333329</v>
      </c>
      <c r="N200" s="16">
        <f t="shared" si="89"/>
        <v>0.76666666666666661</v>
      </c>
      <c r="O200" s="11">
        <f t="shared" si="89"/>
        <v>0.79399999999999993</v>
      </c>
      <c r="P200" s="12">
        <f t="shared" si="89"/>
        <v>0.82133333333333325</v>
      </c>
      <c r="Q200" s="12">
        <f t="shared" si="89"/>
        <v>0.84866666666666657</v>
      </c>
      <c r="R200" s="12">
        <f t="shared" si="89"/>
        <v>0.87599999999999989</v>
      </c>
      <c r="S200" s="16">
        <f t="shared" si="89"/>
        <v>0.90333333333333321</v>
      </c>
      <c r="T200" s="11">
        <f t="shared" si="89"/>
        <v>0.93066666666666653</v>
      </c>
      <c r="U200" s="12">
        <f t="shared" si="89"/>
        <v>0.95799999999999985</v>
      </c>
      <c r="V200" s="12">
        <f t="shared" si="89"/>
        <v>0.98533333333333317</v>
      </c>
      <c r="W200" s="12">
        <f t="shared" si="89"/>
        <v>1.0126666666666666</v>
      </c>
      <c r="X200" s="16">
        <f t="shared" si="77"/>
        <v>1.04</v>
      </c>
      <c r="Y200" s="12">
        <f t="shared" ref="Y200:AQ200" si="90">($AR200-$X200)/(2050-2030)+X200</f>
        <v>1.038</v>
      </c>
      <c r="Z200" s="12">
        <f t="shared" si="90"/>
        <v>1.036</v>
      </c>
      <c r="AA200" s="12">
        <f t="shared" si="90"/>
        <v>1.034</v>
      </c>
      <c r="AB200" s="12">
        <f t="shared" si="90"/>
        <v>1.032</v>
      </c>
      <c r="AC200" s="16">
        <f t="shared" si="90"/>
        <v>1.03</v>
      </c>
      <c r="AD200" s="11">
        <f t="shared" si="90"/>
        <v>1.028</v>
      </c>
      <c r="AE200" s="12">
        <f t="shared" si="90"/>
        <v>1.026</v>
      </c>
      <c r="AF200" s="12">
        <f t="shared" si="90"/>
        <v>1.024</v>
      </c>
      <c r="AG200" s="12">
        <f t="shared" si="90"/>
        <v>1.022</v>
      </c>
      <c r="AH200" s="16">
        <f t="shared" si="90"/>
        <v>1.02</v>
      </c>
      <c r="AI200" s="11">
        <f t="shared" si="90"/>
        <v>1.018</v>
      </c>
      <c r="AJ200" s="12">
        <f t="shared" si="90"/>
        <v>1.016</v>
      </c>
      <c r="AK200" s="12">
        <f t="shared" si="90"/>
        <v>1.014</v>
      </c>
      <c r="AL200" s="12">
        <f t="shared" si="90"/>
        <v>1.012</v>
      </c>
      <c r="AM200" s="16">
        <f t="shared" si="90"/>
        <v>1.01</v>
      </c>
      <c r="AN200" s="11">
        <f t="shared" si="90"/>
        <v>1.008</v>
      </c>
      <c r="AO200" s="12">
        <f t="shared" si="90"/>
        <v>1.006</v>
      </c>
      <c r="AP200" s="12">
        <f t="shared" si="90"/>
        <v>1.004</v>
      </c>
      <c r="AQ200" s="12">
        <f t="shared" si="90"/>
        <v>1.002</v>
      </c>
      <c r="AR200" s="16">
        <v>1</v>
      </c>
      <c r="AS200" s="11">
        <v>1</v>
      </c>
      <c r="AT200" s="12">
        <v>1</v>
      </c>
      <c r="AU200" s="12">
        <v>1</v>
      </c>
      <c r="AV200" s="12">
        <v>1</v>
      </c>
      <c r="AW200" s="16">
        <v>1</v>
      </c>
      <c r="AX200" s="11">
        <v>1</v>
      </c>
      <c r="AY200" s="12">
        <v>1</v>
      </c>
      <c r="AZ200" s="12">
        <v>1</v>
      </c>
      <c r="BA200" s="12">
        <v>1</v>
      </c>
      <c r="BB200" s="16">
        <v>1</v>
      </c>
      <c r="BC200" s="11">
        <v>1</v>
      </c>
      <c r="BD200" s="12">
        <v>1</v>
      </c>
      <c r="BE200" s="12">
        <v>1</v>
      </c>
      <c r="BF200" s="12">
        <v>1</v>
      </c>
      <c r="BG200" s="16">
        <v>1</v>
      </c>
      <c r="BH200" s="11">
        <v>1</v>
      </c>
      <c r="BI200" s="12">
        <v>1</v>
      </c>
      <c r="BJ200" s="12">
        <v>1</v>
      </c>
      <c r="BK200" s="12">
        <v>1</v>
      </c>
      <c r="BL200" s="16">
        <v>1</v>
      </c>
      <c r="BM200" s="11">
        <v>1</v>
      </c>
      <c r="BN200" s="12">
        <v>1</v>
      </c>
      <c r="BO200" s="12">
        <v>1</v>
      </c>
      <c r="BP200" s="12">
        <v>1</v>
      </c>
      <c r="BQ200" s="16">
        <v>1</v>
      </c>
      <c r="BR200" s="11">
        <v>1</v>
      </c>
      <c r="BS200" s="12">
        <v>1</v>
      </c>
      <c r="BT200" s="12">
        <v>1</v>
      </c>
      <c r="BU200" s="12">
        <v>1</v>
      </c>
      <c r="BV200" s="16">
        <v>1</v>
      </c>
    </row>
    <row r="201" spans="1:74" x14ac:dyDescent="0.25">
      <c r="A201" s="32" t="s">
        <v>161</v>
      </c>
      <c r="B201" s="27" t="s">
        <v>107</v>
      </c>
      <c r="C201" s="1" t="s">
        <v>145</v>
      </c>
      <c r="D201" s="2" t="s">
        <v>5</v>
      </c>
      <c r="E201" s="3" t="s">
        <v>4</v>
      </c>
      <c r="F201" s="3">
        <f t="shared" si="79"/>
        <v>0.63</v>
      </c>
      <c r="G201" s="3">
        <f t="shared" si="79"/>
        <v>1.04</v>
      </c>
      <c r="H201" s="3">
        <f t="shared" si="80"/>
        <v>1</v>
      </c>
      <c r="I201" s="16">
        <f t="shared" si="75"/>
        <v>0.63</v>
      </c>
      <c r="J201" s="11">
        <f t="shared" ref="J201:W201" si="91">($X201-$I201)/(2030-2015)+I201</f>
        <v>0.65733333333333333</v>
      </c>
      <c r="K201" s="12">
        <f t="shared" si="91"/>
        <v>0.68466666666666665</v>
      </c>
      <c r="L201" s="12">
        <f t="shared" si="91"/>
        <v>0.71199999999999997</v>
      </c>
      <c r="M201" s="12">
        <f t="shared" si="91"/>
        <v>0.73933333333333329</v>
      </c>
      <c r="N201" s="16">
        <f t="shared" si="91"/>
        <v>0.76666666666666661</v>
      </c>
      <c r="O201" s="11">
        <f t="shared" si="91"/>
        <v>0.79399999999999993</v>
      </c>
      <c r="P201" s="12">
        <f t="shared" si="91"/>
        <v>0.82133333333333325</v>
      </c>
      <c r="Q201" s="12">
        <f t="shared" si="91"/>
        <v>0.84866666666666657</v>
      </c>
      <c r="R201" s="12">
        <f t="shared" si="91"/>
        <v>0.87599999999999989</v>
      </c>
      <c r="S201" s="16">
        <f t="shared" si="91"/>
        <v>0.90333333333333321</v>
      </c>
      <c r="T201" s="11">
        <f t="shared" si="91"/>
        <v>0.93066666666666653</v>
      </c>
      <c r="U201" s="12">
        <f t="shared" si="91"/>
        <v>0.95799999999999985</v>
      </c>
      <c r="V201" s="12">
        <f t="shared" si="91"/>
        <v>0.98533333333333317</v>
      </c>
      <c r="W201" s="12">
        <f t="shared" si="91"/>
        <v>1.0126666666666666</v>
      </c>
      <c r="X201" s="16">
        <f t="shared" si="77"/>
        <v>1.04</v>
      </c>
      <c r="Y201" s="12">
        <f t="shared" ref="Y201:AQ201" si="92">($AR201-$X201)/(2050-2030)+X201</f>
        <v>1.038</v>
      </c>
      <c r="Z201" s="12">
        <f t="shared" si="92"/>
        <v>1.036</v>
      </c>
      <c r="AA201" s="12">
        <f t="shared" si="92"/>
        <v>1.034</v>
      </c>
      <c r="AB201" s="12">
        <f t="shared" si="92"/>
        <v>1.032</v>
      </c>
      <c r="AC201" s="16">
        <f t="shared" si="92"/>
        <v>1.03</v>
      </c>
      <c r="AD201" s="11">
        <f t="shared" si="92"/>
        <v>1.028</v>
      </c>
      <c r="AE201" s="12">
        <f t="shared" si="92"/>
        <v>1.026</v>
      </c>
      <c r="AF201" s="12">
        <f t="shared" si="92"/>
        <v>1.024</v>
      </c>
      <c r="AG201" s="12">
        <f t="shared" si="92"/>
        <v>1.022</v>
      </c>
      <c r="AH201" s="16">
        <f t="shared" si="92"/>
        <v>1.02</v>
      </c>
      <c r="AI201" s="11">
        <f t="shared" si="92"/>
        <v>1.018</v>
      </c>
      <c r="AJ201" s="12">
        <f t="shared" si="92"/>
        <v>1.016</v>
      </c>
      <c r="AK201" s="12">
        <f t="shared" si="92"/>
        <v>1.014</v>
      </c>
      <c r="AL201" s="12">
        <f t="shared" si="92"/>
        <v>1.012</v>
      </c>
      <c r="AM201" s="16">
        <f t="shared" si="92"/>
        <v>1.01</v>
      </c>
      <c r="AN201" s="11">
        <f t="shared" si="92"/>
        <v>1.008</v>
      </c>
      <c r="AO201" s="12">
        <f t="shared" si="92"/>
        <v>1.006</v>
      </c>
      <c r="AP201" s="12">
        <f t="shared" si="92"/>
        <v>1.004</v>
      </c>
      <c r="AQ201" s="12">
        <f t="shared" si="92"/>
        <v>1.002</v>
      </c>
      <c r="AR201" s="16">
        <v>1</v>
      </c>
      <c r="AS201" s="11">
        <v>1</v>
      </c>
      <c r="AT201" s="12">
        <v>1</v>
      </c>
      <c r="AU201" s="12">
        <v>1</v>
      </c>
      <c r="AV201" s="12">
        <v>1</v>
      </c>
      <c r="AW201" s="16">
        <v>1</v>
      </c>
      <c r="AX201" s="11">
        <v>1</v>
      </c>
      <c r="AY201" s="12">
        <v>1</v>
      </c>
      <c r="AZ201" s="12">
        <v>1</v>
      </c>
      <c r="BA201" s="12">
        <v>1</v>
      </c>
      <c r="BB201" s="16">
        <v>1</v>
      </c>
      <c r="BC201" s="11">
        <v>1</v>
      </c>
      <c r="BD201" s="12">
        <v>1</v>
      </c>
      <c r="BE201" s="12">
        <v>1</v>
      </c>
      <c r="BF201" s="12">
        <v>1</v>
      </c>
      <c r="BG201" s="16">
        <v>1</v>
      </c>
      <c r="BH201" s="11">
        <v>1</v>
      </c>
      <c r="BI201" s="12">
        <v>1</v>
      </c>
      <c r="BJ201" s="12">
        <v>1</v>
      </c>
      <c r="BK201" s="12">
        <v>1</v>
      </c>
      <c r="BL201" s="16">
        <v>1</v>
      </c>
      <c r="BM201" s="11">
        <v>1</v>
      </c>
      <c r="BN201" s="12">
        <v>1</v>
      </c>
      <c r="BO201" s="12">
        <v>1</v>
      </c>
      <c r="BP201" s="12">
        <v>1</v>
      </c>
      <c r="BQ201" s="16">
        <v>1</v>
      </c>
      <c r="BR201" s="11">
        <v>1</v>
      </c>
      <c r="BS201" s="12">
        <v>1</v>
      </c>
      <c r="BT201" s="12">
        <v>1</v>
      </c>
      <c r="BU201" s="12">
        <v>1</v>
      </c>
      <c r="BV201" s="16">
        <v>1</v>
      </c>
    </row>
    <row r="202" spans="1:74" x14ac:dyDescent="0.25">
      <c r="A202" s="32" t="s">
        <v>161</v>
      </c>
      <c r="B202" s="27" t="s">
        <v>107</v>
      </c>
      <c r="C202" s="1" t="s">
        <v>146</v>
      </c>
      <c r="D202" s="2" t="s">
        <v>0</v>
      </c>
      <c r="E202" s="3" t="s">
        <v>1</v>
      </c>
      <c r="F202" s="3">
        <f t="shared" si="79"/>
        <v>0.63</v>
      </c>
      <c r="G202" s="3">
        <f t="shared" si="79"/>
        <v>1.04</v>
      </c>
      <c r="H202" s="3">
        <f t="shared" si="80"/>
        <v>1</v>
      </c>
      <c r="I202" s="16">
        <f t="shared" si="75"/>
        <v>0.63</v>
      </c>
      <c r="J202" s="11">
        <f t="shared" ref="J202:W202" si="93">($X202-$I202)/(2030-2015)+I202</f>
        <v>0.65733333333333333</v>
      </c>
      <c r="K202" s="12">
        <f t="shared" si="93"/>
        <v>0.68466666666666665</v>
      </c>
      <c r="L202" s="12">
        <f t="shared" si="93"/>
        <v>0.71199999999999997</v>
      </c>
      <c r="M202" s="12">
        <f t="shared" si="93"/>
        <v>0.73933333333333329</v>
      </c>
      <c r="N202" s="16">
        <f t="shared" si="93"/>
        <v>0.76666666666666661</v>
      </c>
      <c r="O202" s="11">
        <f t="shared" si="93"/>
        <v>0.79399999999999993</v>
      </c>
      <c r="P202" s="12">
        <f t="shared" si="93"/>
        <v>0.82133333333333325</v>
      </c>
      <c r="Q202" s="12">
        <f t="shared" si="93"/>
        <v>0.84866666666666657</v>
      </c>
      <c r="R202" s="12">
        <f t="shared" si="93"/>
        <v>0.87599999999999989</v>
      </c>
      <c r="S202" s="16">
        <f t="shared" si="93"/>
        <v>0.90333333333333321</v>
      </c>
      <c r="T202" s="11">
        <f t="shared" si="93"/>
        <v>0.93066666666666653</v>
      </c>
      <c r="U202" s="12">
        <f t="shared" si="93"/>
        <v>0.95799999999999985</v>
      </c>
      <c r="V202" s="12">
        <f t="shared" si="93"/>
        <v>0.98533333333333317</v>
      </c>
      <c r="W202" s="12">
        <f t="shared" si="93"/>
        <v>1.0126666666666666</v>
      </c>
      <c r="X202" s="16">
        <f t="shared" si="77"/>
        <v>1.04</v>
      </c>
      <c r="Y202" s="12">
        <f t="shared" ref="Y202:AQ202" si="94">($AR202-$X202)/(2050-2030)+X202</f>
        <v>1.038</v>
      </c>
      <c r="Z202" s="12">
        <f t="shared" si="94"/>
        <v>1.036</v>
      </c>
      <c r="AA202" s="12">
        <f t="shared" si="94"/>
        <v>1.034</v>
      </c>
      <c r="AB202" s="12">
        <f t="shared" si="94"/>
        <v>1.032</v>
      </c>
      <c r="AC202" s="16">
        <f t="shared" si="94"/>
        <v>1.03</v>
      </c>
      <c r="AD202" s="11">
        <f t="shared" si="94"/>
        <v>1.028</v>
      </c>
      <c r="AE202" s="12">
        <f t="shared" si="94"/>
        <v>1.026</v>
      </c>
      <c r="AF202" s="12">
        <f t="shared" si="94"/>
        <v>1.024</v>
      </c>
      <c r="AG202" s="12">
        <f t="shared" si="94"/>
        <v>1.022</v>
      </c>
      <c r="AH202" s="16">
        <f t="shared" si="94"/>
        <v>1.02</v>
      </c>
      <c r="AI202" s="11">
        <f t="shared" si="94"/>
        <v>1.018</v>
      </c>
      <c r="AJ202" s="12">
        <f t="shared" si="94"/>
        <v>1.016</v>
      </c>
      <c r="AK202" s="12">
        <f t="shared" si="94"/>
        <v>1.014</v>
      </c>
      <c r="AL202" s="12">
        <f t="shared" si="94"/>
        <v>1.012</v>
      </c>
      <c r="AM202" s="16">
        <f t="shared" si="94"/>
        <v>1.01</v>
      </c>
      <c r="AN202" s="11">
        <f t="shared" si="94"/>
        <v>1.008</v>
      </c>
      <c r="AO202" s="12">
        <f t="shared" si="94"/>
        <v>1.006</v>
      </c>
      <c r="AP202" s="12">
        <f t="shared" si="94"/>
        <v>1.004</v>
      </c>
      <c r="AQ202" s="12">
        <f t="shared" si="94"/>
        <v>1.002</v>
      </c>
      <c r="AR202" s="16">
        <v>1</v>
      </c>
      <c r="AS202" s="11">
        <v>1</v>
      </c>
      <c r="AT202" s="12">
        <v>1</v>
      </c>
      <c r="AU202" s="12">
        <v>1</v>
      </c>
      <c r="AV202" s="12">
        <v>1</v>
      </c>
      <c r="AW202" s="16">
        <v>1</v>
      </c>
      <c r="AX202" s="11">
        <v>1</v>
      </c>
      <c r="AY202" s="12">
        <v>1</v>
      </c>
      <c r="AZ202" s="12">
        <v>1</v>
      </c>
      <c r="BA202" s="12">
        <v>1</v>
      </c>
      <c r="BB202" s="16">
        <v>1</v>
      </c>
      <c r="BC202" s="11">
        <v>1</v>
      </c>
      <c r="BD202" s="12">
        <v>1</v>
      </c>
      <c r="BE202" s="12">
        <v>1</v>
      </c>
      <c r="BF202" s="12">
        <v>1</v>
      </c>
      <c r="BG202" s="16">
        <v>1</v>
      </c>
      <c r="BH202" s="11">
        <v>1</v>
      </c>
      <c r="BI202" s="12">
        <v>1</v>
      </c>
      <c r="BJ202" s="12">
        <v>1</v>
      </c>
      <c r="BK202" s="12">
        <v>1</v>
      </c>
      <c r="BL202" s="16">
        <v>1</v>
      </c>
      <c r="BM202" s="11">
        <v>1</v>
      </c>
      <c r="BN202" s="12">
        <v>1</v>
      </c>
      <c r="BO202" s="12">
        <v>1</v>
      </c>
      <c r="BP202" s="12">
        <v>1</v>
      </c>
      <c r="BQ202" s="16">
        <v>1</v>
      </c>
      <c r="BR202" s="11">
        <v>1</v>
      </c>
      <c r="BS202" s="12">
        <v>1</v>
      </c>
      <c r="BT202" s="12">
        <v>1</v>
      </c>
      <c r="BU202" s="12">
        <v>1</v>
      </c>
      <c r="BV202" s="16">
        <v>1</v>
      </c>
    </row>
    <row r="203" spans="1:74" x14ac:dyDescent="0.25">
      <c r="A203" s="32" t="s">
        <v>161</v>
      </c>
      <c r="B203" s="27" t="s">
        <v>107</v>
      </c>
      <c r="C203" s="1" t="s">
        <v>146</v>
      </c>
      <c r="D203" s="2" t="s">
        <v>0</v>
      </c>
      <c r="E203" s="3" t="s">
        <v>2</v>
      </c>
      <c r="F203" s="3">
        <f t="shared" si="79"/>
        <v>0.63</v>
      </c>
      <c r="G203" s="3">
        <f t="shared" si="79"/>
        <v>1.04</v>
      </c>
      <c r="H203" s="3">
        <f t="shared" si="80"/>
        <v>1</v>
      </c>
      <c r="I203" s="16">
        <f t="shared" si="75"/>
        <v>0.63</v>
      </c>
      <c r="J203" s="11">
        <f t="shared" ref="J203:W203" si="95">($X203-$I203)/(2030-2015)+I203</f>
        <v>0.65733333333333333</v>
      </c>
      <c r="K203" s="12">
        <f t="shared" si="95"/>
        <v>0.68466666666666665</v>
      </c>
      <c r="L203" s="12">
        <f t="shared" si="95"/>
        <v>0.71199999999999997</v>
      </c>
      <c r="M203" s="12">
        <f t="shared" si="95"/>
        <v>0.73933333333333329</v>
      </c>
      <c r="N203" s="16">
        <f t="shared" si="95"/>
        <v>0.76666666666666661</v>
      </c>
      <c r="O203" s="11">
        <f t="shared" si="95"/>
        <v>0.79399999999999993</v>
      </c>
      <c r="P203" s="12">
        <f t="shared" si="95"/>
        <v>0.82133333333333325</v>
      </c>
      <c r="Q203" s="12">
        <f t="shared" si="95"/>
        <v>0.84866666666666657</v>
      </c>
      <c r="R203" s="12">
        <f t="shared" si="95"/>
        <v>0.87599999999999989</v>
      </c>
      <c r="S203" s="16">
        <f t="shared" si="95"/>
        <v>0.90333333333333321</v>
      </c>
      <c r="T203" s="11">
        <f t="shared" si="95"/>
        <v>0.93066666666666653</v>
      </c>
      <c r="U203" s="12">
        <f t="shared" si="95"/>
        <v>0.95799999999999985</v>
      </c>
      <c r="V203" s="12">
        <f t="shared" si="95"/>
        <v>0.98533333333333317</v>
      </c>
      <c r="W203" s="12">
        <f t="shared" si="95"/>
        <v>1.0126666666666666</v>
      </c>
      <c r="X203" s="16">
        <f t="shared" si="77"/>
        <v>1.04</v>
      </c>
      <c r="Y203" s="12">
        <f t="shared" ref="Y203:AQ203" si="96">($AR203-$X203)/(2050-2030)+X203</f>
        <v>1.038</v>
      </c>
      <c r="Z203" s="12">
        <f t="shared" si="96"/>
        <v>1.036</v>
      </c>
      <c r="AA203" s="12">
        <f t="shared" si="96"/>
        <v>1.034</v>
      </c>
      <c r="AB203" s="12">
        <f t="shared" si="96"/>
        <v>1.032</v>
      </c>
      <c r="AC203" s="16">
        <f t="shared" si="96"/>
        <v>1.03</v>
      </c>
      <c r="AD203" s="11">
        <f t="shared" si="96"/>
        <v>1.028</v>
      </c>
      <c r="AE203" s="12">
        <f t="shared" si="96"/>
        <v>1.026</v>
      </c>
      <c r="AF203" s="12">
        <f t="shared" si="96"/>
        <v>1.024</v>
      </c>
      <c r="AG203" s="12">
        <f t="shared" si="96"/>
        <v>1.022</v>
      </c>
      <c r="AH203" s="16">
        <f t="shared" si="96"/>
        <v>1.02</v>
      </c>
      <c r="AI203" s="11">
        <f t="shared" si="96"/>
        <v>1.018</v>
      </c>
      <c r="AJ203" s="12">
        <f t="shared" si="96"/>
        <v>1.016</v>
      </c>
      <c r="AK203" s="12">
        <f t="shared" si="96"/>
        <v>1.014</v>
      </c>
      <c r="AL203" s="12">
        <f t="shared" si="96"/>
        <v>1.012</v>
      </c>
      <c r="AM203" s="16">
        <f t="shared" si="96"/>
        <v>1.01</v>
      </c>
      <c r="AN203" s="11">
        <f t="shared" si="96"/>
        <v>1.008</v>
      </c>
      <c r="AO203" s="12">
        <f t="shared" si="96"/>
        <v>1.006</v>
      </c>
      <c r="AP203" s="12">
        <f t="shared" si="96"/>
        <v>1.004</v>
      </c>
      <c r="AQ203" s="12">
        <f t="shared" si="96"/>
        <v>1.002</v>
      </c>
      <c r="AR203" s="16">
        <v>1</v>
      </c>
      <c r="AS203" s="11">
        <v>1</v>
      </c>
      <c r="AT203" s="12">
        <v>1</v>
      </c>
      <c r="AU203" s="12">
        <v>1</v>
      </c>
      <c r="AV203" s="12">
        <v>1</v>
      </c>
      <c r="AW203" s="16">
        <v>1</v>
      </c>
      <c r="AX203" s="11">
        <v>1</v>
      </c>
      <c r="AY203" s="12">
        <v>1</v>
      </c>
      <c r="AZ203" s="12">
        <v>1</v>
      </c>
      <c r="BA203" s="12">
        <v>1</v>
      </c>
      <c r="BB203" s="16">
        <v>1</v>
      </c>
      <c r="BC203" s="11">
        <v>1</v>
      </c>
      <c r="BD203" s="12">
        <v>1</v>
      </c>
      <c r="BE203" s="12">
        <v>1</v>
      </c>
      <c r="BF203" s="12">
        <v>1</v>
      </c>
      <c r="BG203" s="16">
        <v>1</v>
      </c>
      <c r="BH203" s="11">
        <v>1</v>
      </c>
      <c r="BI203" s="12">
        <v>1</v>
      </c>
      <c r="BJ203" s="12">
        <v>1</v>
      </c>
      <c r="BK203" s="12">
        <v>1</v>
      </c>
      <c r="BL203" s="16">
        <v>1</v>
      </c>
      <c r="BM203" s="11">
        <v>1</v>
      </c>
      <c r="BN203" s="12">
        <v>1</v>
      </c>
      <c r="BO203" s="12">
        <v>1</v>
      </c>
      <c r="BP203" s="12">
        <v>1</v>
      </c>
      <c r="BQ203" s="16">
        <v>1</v>
      </c>
      <c r="BR203" s="11">
        <v>1</v>
      </c>
      <c r="BS203" s="12">
        <v>1</v>
      </c>
      <c r="BT203" s="12">
        <v>1</v>
      </c>
      <c r="BU203" s="12">
        <v>1</v>
      </c>
      <c r="BV203" s="16">
        <v>1</v>
      </c>
    </row>
    <row r="204" spans="1:74" x14ac:dyDescent="0.25">
      <c r="A204" s="32" t="s">
        <v>161</v>
      </c>
      <c r="B204" s="27" t="s">
        <v>107</v>
      </c>
      <c r="C204" s="1" t="s">
        <v>146</v>
      </c>
      <c r="D204" s="2" t="s">
        <v>0</v>
      </c>
      <c r="E204" s="3" t="s">
        <v>3</v>
      </c>
      <c r="F204" s="3">
        <f t="shared" si="79"/>
        <v>0.63</v>
      </c>
      <c r="G204" s="3">
        <f t="shared" si="79"/>
        <v>1.04</v>
      </c>
      <c r="H204" s="3">
        <f t="shared" si="80"/>
        <v>1</v>
      </c>
      <c r="I204" s="16">
        <f t="shared" si="75"/>
        <v>0.63</v>
      </c>
      <c r="J204" s="11">
        <f t="shared" ref="J204:W204" si="97">($X204-$I204)/(2030-2015)+I204</f>
        <v>0.65733333333333333</v>
      </c>
      <c r="K204" s="12">
        <f t="shared" si="97"/>
        <v>0.68466666666666665</v>
      </c>
      <c r="L204" s="12">
        <f t="shared" si="97"/>
        <v>0.71199999999999997</v>
      </c>
      <c r="M204" s="12">
        <f t="shared" si="97"/>
        <v>0.73933333333333329</v>
      </c>
      <c r="N204" s="16">
        <f t="shared" si="97"/>
        <v>0.76666666666666661</v>
      </c>
      <c r="O204" s="11">
        <f t="shared" si="97"/>
        <v>0.79399999999999993</v>
      </c>
      <c r="P204" s="12">
        <f t="shared" si="97"/>
        <v>0.82133333333333325</v>
      </c>
      <c r="Q204" s="12">
        <f t="shared" si="97"/>
        <v>0.84866666666666657</v>
      </c>
      <c r="R204" s="12">
        <f t="shared" si="97"/>
        <v>0.87599999999999989</v>
      </c>
      <c r="S204" s="16">
        <f t="shared" si="97"/>
        <v>0.90333333333333321</v>
      </c>
      <c r="T204" s="11">
        <f t="shared" si="97"/>
        <v>0.93066666666666653</v>
      </c>
      <c r="U204" s="12">
        <f t="shared" si="97"/>
        <v>0.95799999999999985</v>
      </c>
      <c r="V204" s="12">
        <f t="shared" si="97"/>
        <v>0.98533333333333317</v>
      </c>
      <c r="W204" s="12">
        <f t="shared" si="97"/>
        <v>1.0126666666666666</v>
      </c>
      <c r="X204" s="16">
        <f t="shared" si="77"/>
        <v>1.04</v>
      </c>
      <c r="Y204" s="12">
        <f t="shared" ref="Y204:AQ204" si="98">($AR204-$X204)/(2050-2030)+X204</f>
        <v>1.038</v>
      </c>
      <c r="Z204" s="12">
        <f t="shared" si="98"/>
        <v>1.036</v>
      </c>
      <c r="AA204" s="12">
        <f t="shared" si="98"/>
        <v>1.034</v>
      </c>
      <c r="AB204" s="12">
        <f t="shared" si="98"/>
        <v>1.032</v>
      </c>
      <c r="AC204" s="16">
        <f t="shared" si="98"/>
        <v>1.03</v>
      </c>
      <c r="AD204" s="11">
        <f t="shared" si="98"/>
        <v>1.028</v>
      </c>
      <c r="AE204" s="12">
        <f t="shared" si="98"/>
        <v>1.026</v>
      </c>
      <c r="AF204" s="12">
        <f t="shared" si="98"/>
        <v>1.024</v>
      </c>
      <c r="AG204" s="12">
        <f t="shared" si="98"/>
        <v>1.022</v>
      </c>
      <c r="AH204" s="16">
        <f t="shared" si="98"/>
        <v>1.02</v>
      </c>
      <c r="AI204" s="11">
        <f t="shared" si="98"/>
        <v>1.018</v>
      </c>
      <c r="AJ204" s="12">
        <f t="shared" si="98"/>
        <v>1.016</v>
      </c>
      <c r="AK204" s="12">
        <f t="shared" si="98"/>
        <v>1.014</v>
      </c>
      <c r="AL204" s="12">
        <f t="shared" si="98"/>
        <v>1.012</v>
      </c>
      <c r="AM204" s="16">
        <f t="shared" si="98"/>
        <v>1.01</v>
      </c>
      <c r="AN204" s="11">
        <f t="shared" si="98"/>
        <v>1.008</v>
      </c>
      <c r="AO204" s="12">
        <f t="shared" si="98"/>
        <v>1.006</v>
      </c>
      <c r="AP204" s="12">
        <f t="shared" si="98"/>
        <v>1.004</v>
      </c>
      <c r="AQ204" s="12">
        <f t="shared" si="98"/>
        <v>1.002</v>
      </c>
      <c r="AR204" s="16">
        <v>1</v>
      </c>
      <c r="AS204" s="11">
        <v>1</v>
      </c>
      <c r="AT204" s="12">
        <v>1</v>
      </c>
      <c r="AU204" s="12">
        <v>1</v>
      </c>
      <c r="AV204" s="12">
        <v>1</v>
      </c>
      <c r="AW204" s="16">
        <v>1</v>
      </c>
      <c r="AX204" s="11">
        <v>1</v>
      </c>
      <c r="AY204" s="12">
        <v>1</v>
      </c>
      <c r="AZ204" s="12">
        <v>1</v>
      </c>
      <c r="BA204" s="12">
        <v>1</v>
      </c>
      <c r="BB204" s="16">
        <v>1</v>
      </c>
      <c r="BC204" s="11">
        <v>1</v>
      </c>
      <c r="BD204" s="12">
        <v>1</v>
      </c>
      <c r="BE204" s="12">
        <v>1</v>
      </c>
      <c r="BF204" s="12">
        <v>1</v>
      </c>
      <c r="BG204" s="16">
        <v>1</v>
      </c>
      <c r="BH204" s="11">
        <v>1</v>
      </c>
      <c r="BI204" s="12">
        <v>1</v>
      </c>
      <c r="BJ204" s="12">
        <v>1</v>
      </c>
      <c r="BK204" s="12">
        <v>1</v>
      </c>
      <c r="BL204" s="16">
        <v>1</v>
      </c>
      <c r="BM204" s="11">
        <v>1</v>
      </c>
      <c r="BN204" s="12">
        <v>1</v>
      </c>
      <c r="BO204" s="12">
        <v>1</v>
      </c>
      <c r="BP204" s="12">
        <v>1</v>
      </c>
      <c r="BQ204" s="16">
        <v>1</v>
      </c>
      <c r="BR204" s="11">
        <v>1</v>
      </c>
      <c r="BS204" s="12">
        <v>1</v>
      </c>
      <c r="BT204" s="12">
        <v>1</v>
      </c>
      <c r="BU204" s="12">
        <v>1</v>
      </c>
      <c r="BV204" s="16">
        <v>1</v>
      </c>
    </row>
    <row r="205" spans="1:74" x14ac:dyDescent="0.25">
      <c r="A205" s="32" t="s">
        <v>161</v>
      </c>
      <c r="B205" s="27" t="s">
        <v>107</v>
      </c>
      <c r="C205" s="1" t="s">
        <v>146</v>
      </c>
      <c r="D205" s="2" t="s">
        <v>0</v>
      </c>
      <c r="E205" s="3" t="s">
        <v>4</v>
      </c>
      <c r="F205" s="3">
        <f t="shared" si="79"/>
        <v>0.63</v>
      </c>
      <c r="G205" s="3">
        <f t="shared" si="79"/>
        <v>1.04</v>
      </c>
      <c r="H205" s="3">
        <f t="shared" si="80"/>
        <v>1</v>
      </c>
      <c r="I205" s="16">
        <f t="shared" si="75"/>
        <v>0.63</v>
      </c>
      <c r="J205" s="11">
        <f t="shared" ref="J205:W205" si="99">($X205-$I205)/(2030-2015)+I205</f>
        <v>0.65733333333333333</v>
      </c>
      <c r="K205" s="12">
        <f t="shared" si="99"/>
        <v>0.68466666666666665</v>
      </c>
      <c r="L205" s="12">
        <f t="shared" si="99"/>
        <v>0.71199999999999997</v>
      </c>
      <c r="M205" s="12">
        <f t="shared" si="99"/>
        <v>0.73933333333333329</v>
      </c>
      <c r="N205" s="16">
        <f t="shared" si="99"/>
        <v>0.76666666666666661</v>
      </c>
      <c r="O205" s="11">
        <f t="shared" si="99"/>
        <v>0.79399999999999993</v>
      </c>
      <c r="P205" s="12">
        <f t="shared" si="99"/>
        <v>0.82133333333333325</v>
      </c>
      <c r="Q205" s="12">
        <f t="shared" si="99"/>
        <v>0.84866666666666657</v>
      </c>
      <c r="R205" s="12">
        <f t="shared" si="99"/>
        <v>0.87599999999999989</v>
      </c>
      <c r="S205" s="16">
        <f t="shared" si="99"/>
        <v>0.90333333333333321</v>
      </c>
      <c r="T205" s="11">
        <f t="shared" si="99"/>
        <v>0.93066666666666653</v>
      </c>
      <c r="U205" s="12">
        <f t="shared" si="99"/>
        <v>0.95799999999999985</v>
      </c>
      <c r="V205" s="12">
        <f t="shared" si="99"/>
        <v>0.98533333333333317</v>
      </c>
      <c r="W205" s="12">
        <f t="shared" si="99"/>
        <v>1.0126666666666666</v>
      </c>
      <c r="X205" s="16">
        <f t="shared" si="77"/>
        <v>1.04</v>
      </c>
      <c r="Y205" s="12">
        <f t="shared" ref="Y205:AQ205" si="100">($AR205-$X205)/(2050-2030)+X205</f>
        <v>1.038</v>
      </c>
      <c r="Z205" s="12">
        <f t="shared" si="100"/>
        <v>1.036</v>
      </c>
      <c r="AA205" s="12">
        <f t="shared" si="100"/>
        <v>1.034</v>
      </c>
      <c r="AB205" s="12">
        <f t="shared" si="100"/>
        <v>1.032</v>
      </c>
      <c r="AC205" s="16">
        <f t="shared" si="100"/>
        <v>1.03</v>
      </c>
      <c r="AD205" s="11">
        <f t="shared" si="100"/>
        <v>1.028</v>
      </c>
      <c r="AE205" s="12">
        <f t="shared" si="100"/>
        <v>1.026</v>
      </c>
      <c r="AF205" s="12">
        <f t="shared" si="100"/>
        <v>1.024</v>
      </c>
      <c r="AG205" s="12">
        <f t="shared" si="100"/>
        <v>1.022</v>
      </c>
      <c r="AH205" s="16">
        <f t="shared" si="100"/>
        <v>1.02</v>
      </c>
      <c r="AI205" s="11">
        <f t="shared" si="100"/>
        <v>1.018</v>
      </c>
      <c r="AJ205" s="12">
        <f t="shared" si="100"/>
        <v>1.016</v>
      </c>
      <c r="AK205" s="12">
        <f t="shared" si="100"/>
        <v>1.014</v>
      </c>
      <c r="AL205" s="12">
        <f t="shared" si="100"/>
        <v>1.012</v>
      </c>
      <c r="AM205" s="16">
        <f t="shared" si="100"/>
        <v>1.01</v>
      </c>
      <c r="AN205" s="11">
        <f t="shared" si="100"/>
        <v>1.008</v>
      </c>
      <c r="AO205" s="12">
        <f t="shared" si="100"/>
        <v>1.006</v>
      </c>
      <c r="AP205" s="12">
        <f t="shared" si="100"/>
        <v>1.004</v>
      </c>
      <c r="AQ205" s="12">
        <f t="shared" si="100"/>
        <v>1.002</v>
      </c>
      <c r="AR205" s="16">
        <v>1</v>
      </c>
      <c r="AS205" s="11">
        <v>1</v>
      </c>
      <c r="AT205" s="12">
        <v>1</v>
      </c>
      <c r="AU205" s="12">
        <v>1</v>
      </c>
      <c r="AV205" s="12">
        <v>1</v>
      </c>
      <c r="AW205" s="16">
        <v>1</v>
      </c>
      <c r="AX205" s="11">
        <v>1</v>
      </c>
      <c r="AY205" s="12">
        <v>1</v>
      </c>
      <c r="AZ205" s="12">
        <v>1</v>
      </c>
      <c r="BA205" s="12">
        <v>1</v>
      </c>
      <c r="BB205" s="16">
        <v>1</v>
      </c>
      <c r="BC205" s="11">
        <v>1</v>
      </c>
      <c r="BD205" s="12">
        <v>1</v>
      </c>
      <c r="BE205" s="12">
        <v>1</v>
      </c>
      <c r="BF205" s="12">
        <v>1</v>
      </c>
      <c r="BG205" s="16">
        <v>1</v>
      </c>
      <c r="BH205" s="11">
        <v>1</v>
      </c>
      <c r="BI205" s="12">
        <v>1</v>
      </c>
      <c r="BJ205" s="12">
        <v>1</v>
      </c>
      <c r="BK205" s="12">
        <v>1</v>
      </c>
      <c r="BL205" s="16">
        <v>1</v>
      </c>
      <c r="BM205" s="11">
        <v>1</v>
      </c>
      <c r="BN205" s="12">
        <v>1</v>
      </c>
      <c r="BO205" s="12">
        <v>1</v>
      </c>
      <c r="BP205" s="12">
        <v>1</v>
      </c>
      <c r="BQ205" s="16">
        <v>1</v>
      </c>
      <c r="BR205" s="11">
        <v>1</v>
      </c>
      <c r="BS205" s="12">
        <v>1</v>
      </c>
      <c r="BT205" s="12">
        <v>1</v>
      </c>
      <c r="BU205" s="12">
        <v>1</v>
      </c>
      <c r="BV205" s="16">
        <v>1</v>
      </c>
    </row>
    <row r="206" spans="1:74" x14ac:dyDescent="0.25">
      <c r="A206" s="32" t="s">
        <v>161</v>
      </c>
      <c r="B206" s="27" t="s">
        <v>107</v>
      </c>
      <c r="C206" s="1" t="s">
        <v>146</v>
      </c>
      <c r="D206" s="2" t="s">
        <v>5</v>
      </c>
      <c r="E206" s="3" t="s">
        <v>1</v>
      </c>
      <c r="F206" s="3">
        <f t="shared" si="79"/>
        <v>0.63</v>
      </c>
      <c r="G206" s="3">
        <f t="shared" si="79"/>
        <v>1.04</v>
      </c>
      <c r="H206" s="3">
        <f t="shared" si="80"/>
        <v>1</v>
      </c>
      <c r="I206" s="16">
        <f t="shared" si="75"/>
        <v>0.63</v>
      </c>
      <c r="J206" s="11">
        <f t="shared" ref="J206:W206" si="101">($X206-$I206)/(2030-2015)+I206</f>
        <v>0.65733333333333333</v>
      </c>
      <c r="K206" s="12">
        <f t="shared" si="101"/>
        <v>0.68466666666666665</v>
      </c>
      <c r="L206" s="12">
        <f t="shared" si="101"/>
        <v>0.71199999999999997</v>
      </c>
      <c r="M206" s="12">
        <f t="shared" si="101"/>
        <v>0.73933333333333329</v>
      </c>
      <c r="N206" s="16">
        <f t="shared" si="101"/>
        <v>0.76666666666666661</v>
      </c>
      <c r="O206" s="11">
        <f t="shared" si="101"/>
        <v>0.79399999999999993</v>
      </c>
      <c r="P206" s="12">
        <f t="shared" si="101"/>
        <v>0.82133333333333325</v>
      </c>
      <c r="Q206" s="12">
        <f t="shared" si="101"/>
        <v>0.84866666666666657</v>
      </c>
      <c r="R206" s="12">
        <f t="shared" si="101"/>
        <v>0.87599999999999989</v>
      </c>
      <c r="S206" s="16">
        <f t="shared" si="101"/>
        <v>0.90333333333333321</v>
      </c>
      <c r="T206" s="11">
        <f t="shared" si="101"/>
        <v>0.93066666666666653</v>
      </c>
      <c r="U206" s="12">
        <f t="shared" si="101"/>
        <v>0.95799999999999985</v>
      </c>
      <c r="V206" s="12">
        <f t="shared" si="101"/>
        <v>0.98533333333333317</v>
      </c>
      <c r="W206" s="12">
        <f t="shared" si="101"/>
        <v>1.0126666666666666</v>
      </c>
      <c r="X206" s="16">
        <f t="shared" si="77"/>
        <v>1.04</v>
      </c>
      <c r="Y206" s="12">
        <f t="shared" ref="Y206:AQ206" si="102">($AR206-$X206)/(2050-2030)+X206</f>
        <v>1.038</v>
      </c>
      <c r="Z206" s="12">
        <f t="shared" si="102"/>
        <v>1.036</v>
      </c>
      <c r="AA206" s="12">
        <f t="shared" si="102"/>
        <v>1.034</v>
      </c>
      <c r="AB206" s="12">
        <f t="shared" si="102"/>
        <v>1.032</v>
      </c>
      <c r="AC206" s="16">
        <f t="shared" si="102"/>
        <v>1.03</v>
      </c>
      <c r="AD206" s="11">
        <f t="shared" si="102"/>
        <v>1.028</v>
      </c>
      <c r="AE206" s="12">
        <f t="shared" si="102"/>
        <v>1.026</v>
      </c>
      <c r="AF206" s="12">
        <f t="shared" si="102"/>
        <v>1.024</v>
      </c>
      <c r="AG206" s="12">
        <f t="shared" si="102"/>
        <v>1.022</v>
      </c>
      <c r="AH206" s="16">
        <f t="shared" si="102"/>
        <v>1.02</v>
      </c>
      <c r="AI206" s="11">
        <f t="shared" si="102"/>
        <v>1.018</v>
      </c>
      <c r="AJ206" s="12">
        <f t="shared" si="102"/>
        <v>1.016</v>
      </c>
      <c r="AK206" s="12">
        <f t="shared" si="102"/>
        <v>1.014</v>
      </c>
      <c r="AL206" s="12">
        <f t="shared" si="102"/>
        <v>1.012</v>
      </c>
      <c r="AM206" s="16">
        <f t="shared" si="102"/>
        <v>1.01</v>
      </c>
      <c r="AN206" s="11">
        <f t="shared" si="102"/>
        <v>1.008</v>
      </c>
      <c r="AO206" s="12">
        <f t="shared" si="102"/>
        <v>1.006</v>
      </c>
      <c r="AP206" s="12">
        <f t="shared" si="102"/>
        <v>1.004</v>
      </c>
      <c r="AQ206" s="12">
        <f t="shared" si="102"/>
        <v>1.002</v>
      </c>
      <c r="AR206" s="16">
        <v>1</v>
      </c>
      <c r="AS206" s="11">
        <v>1</v>
      </c>
      <c r="AT206" s="12">
        <v>1</v>
      </c>
      <c r="AU206" s="12">
        <v>1</v>
      </c>
      <c r="AV206" s="12">
        <v>1</v>
      </c>
      <c r="AW206" s="16">
        <v>1</v>
      </c>
      <c r="AX206" s="11">
        <v>1</v>
      </c>
      <c r="AY206" s="12">
        <v>1</v>
      </c>
      <c r="AZ206" s="12">
        <v>1</v>
      </c>
      <c r="BA206" s="12">
        <v>1</v>
      </c>
      <c r="BB206" s="16">
        <v>1</v>
      </c>
      <c r="BC206" s="11">
        <v>1</v>
      </c>
      <c r="BD206" s="12">
        <v>1</v>
      </c>
      <c r="BE206" s="12">
        <v>1</v>
      </c>
      <c r="BF206" s="12">
        <v>1</v>
      </c>
      <c r="BG206" s="16">
        <v>1</v>
      </c>
      <c r="BH206" s="11">
        <v>1</v>
      </c>
      <c r="BI206" s="12">
        <v>1</v>
      </c>
      <c r="BJ206" s="12">
        <v>1</v>
      </c>
      <c r="BK206" s="12">
        <v>1</v>
      </c>
      <c r="BL206" s="16">
        <v>1</v>
      </c>
      <c r="BM206" s="11">
        <v>1</v>
      </c>
      <c r="BN206" s="12">
        <v>1</v>
      </c>
      <c r="BO206" s="12">
        <v>1</v>
      </c>
      <c r="BP206" s="12">
        <v>1</v>
      </c>
      <c r="BQ206" s="16">
        <v>1</v>
      </c>
      <c r="BR206" s="11">
        <v>1</v>
      </c>
      <c r="BS206" s="12">
        <v>1</v>
      </c>
      <c r="BT206" s="12">
        <v>1</v>
      </c>
      <c r="BU206" s="12">
        <v>1</v>
      </c>
      <c r="BV206" s="16">
        <v>1</v>
      </c>
    </row>
    <row r="207" spans="1:74" x14ac:dyDescent="0.25">
      <c r="A207" s="32" t="s">
        <v>161</v>
      </c>
      <c r="B207" s="27" t="s">
        <v>107</v>
      </c>
      <c r="C207" s="1" t="s">
        <v>146</v>
      </c>
      <c r="D207" s="2" t="s">
        <v>5</v>
      </c>
      <c r="E207" s="3" t="s">
        <v>2</v>
      </c>
      <c r="F207" s="3">
        <f t="shared" si="79"/>
        <v>0.63</v>
      </c>
      <c r="G207" s="3">
        <f t="shared" si="79"/>
        <v>1.04</v>
      </c>
      <c r="H207" s="3">
        <f t="shared" si="80"/>
        <v>1</v>
      </c>
      <c r="I207" s="16">
        <f t="shared" si="75"/>
        <v>0.63</v>
      </c>
      <c r="J207" s="11">
        <f t="shared" ref="J207:W207" si="103">($X207-$I207)/(2030-2015)+I207</f>
        <v>0.65733333333333333</v>
      </c>
      <c r="K207" s="12">
        <f t="shared" si="103"/>
        <v>0.68466666666666665</v>
      </c>
      <c r="L207" s="12">
        <f t="shared" si="103"/>
        <v>0.71199999999999997</v>
      </c>
      <c r="M207" s="12">
        <f t="shared" si="103"/>
        <v>0.73933333333333329</v>
      </c>
      <c r="N207" s="16">
        <f t="shared" si="103"/>
        <v>0.76666666666666661</v>
      </c>
      <c r="O207" s="11">
        <f t="shared" si="103"/>
        <v>0.79399999999999993</v>
      </c>
      <c r="P207" s="12">
        <f t="shared" si="103"/>
        <v>0.82133333333333325</v>
      </c>
      <c r="Q207" s="12">
        <f t="shared" si="103"/>
        <v>0.84866666666666657</v>
      </c>
      <c r="R207" s="12">
        <f t="shared" si="103"/>
        <v>0.87599999999999989</v>
      </c>
      <c r="S207" s="16">
        <f t="shared" si="103"/>
        <v>0.90333333333333321</v>
      </c>
      <c r="T207" s="11">
        <f t="shared" si="103"/>
        <v>0.93066666666666653</v>
      </c>
      <c r="U207" s="12">
        <f t="shared" si="103"/>
        <v>0.95799999999999985</v>
      </c>
      <c r="V207" s="12">
        <f t="shared" si="103"/>
        <v>0.98533333333333317</v>
      </c>
      <c r="W207" s="12">
        <f t="shared" si="103"/>
        <v>1.0126666666666666</v>
      </c>
      <c r="X207" s="16">
        <f t="shared" si="77"/>
        <v>1.04</v>
      </c>
      <c r="Y207" s="12">
        <f t="shared" ref="Y207:AQ207" si="104">($AR207-$X207)/(2050-2030)+X207</f>
        <v>1.038</v>
      </c>
      <c r="Z207" s="12">
        <f t="shared" si="104"/>
        <v>1.036</v>
      </c>
      <c r="AA207" s="12">
        <f t="shared" si="104"/>
        <v>1.034</v>
      </c>
      <c r="AB207" s="12">
        <f t="shared" si="104"/>
        <v>1.032</v>
      </c>
      <c r="AC207" s="16">
        <f t="shared" si="104"/>
        <v>1.03</v>
      </c>
      <c r="AD207" s="11">
        <f t="shared" si="104"/>
        <v>1.028</v>
      </c>
      <c r="AE207" s="12">
        <f t="shared" si="104"/>
        <v>1.026</v>
      </c>
      <c r="AF207" s="12">
        <f t="shared" si="104"/>
        <v>1.024</v>
      </c>
      <c r="AG207" s="12">
        <f t="shared" si="104"/>
        <v>1.022</v>
      </c>
      <c r="AH207" s="16">
        <f t="shared" si="104"/>
        <v>1.02</v>
      </c>
      <c r="AI207" s="11">
        <f t="shared" si="104"/>
        <v>1.018</v>
      </c>
      <c r="AJ207" s="12">
        <f t="shared" si="104"/>
        <v>1.016</v>
      </c>
      <c r="AK207" s="12">
        <f t="shared" si="104"/>
        <v>1.014</v>
      </c>
      <c r="AL207" s="12">
        <f t="shared" si="104"/>
        <v>1.012</v>
      </c>
      <c r="AM207" s="16">
        <f t="shared" si="104"/>
        <v>1.01</v>
      </c>
      <c r="AN207" s="11">
        <f t="shared" si="104"/>
        <v>1.008</v>
      </c>
      <c r="AO207" s="12">
        <f t="shared" si="104"/>
        <v>1.006</v>
      </c>
      <c r="AP207" s="12">
        <f t="shared" si="104"/>
        <v>1.004</v>
      </c>
      <c r="AQ207" s="12">
        <f t="shared" si="104"/>
        <v>1.002</v>
      </c>
      <c r="AR207" s="16">
        <v>1</v>
      </c>
      <c r="AS207" s="11">
        <v>1</v>
      </c>
      <c r="AT207" s="12">
        <v>1</v>
      </c>
      <c r="AU207" s="12">
        <v>1</v>
      </c>
      <c r="AV207" s="12">
        <v>1</v>
      </c>
      <c r="AW207" s="16">
        <v>1</v>
      </c>
      <c r="AX207" s="11">
        <v>1</v>
      </c>
      <c r="AY207" s="12">
        <v>1</v>
      </c>
      <c r="AZ207" s="12">
        <v>1</v>
      </c>
      <c r="BA207" s="12">
        <v>1</v>
      </c>
      <c r="BB207" s="16">
        <v>1</v>
      </c>
      <c r="BC207" s="11">
        <v>1</v>
      </c>
      <c r="BD207" s="12">
        <v>1</v>
      </c>
      <c r="BE207" s="12">
        <v>1</v>
      </c>
      <c r="BF207" s="12">
        <v>1</v>
      </c>
      <c r="BG207" s="16">
        <v>1</v>
      </c>
      <c r="BH207" s="11">
        <v>1</v>
      </c>
      <c r="BI207" s="12">
        <v>1</v>
      </c>
      <c r="BJ207" s="12">
        <v>1</v>
      </c>
      <c r="BK207" s="12">
        <v>1</v>
      </c>
      <c r="BL207" s="16">
        <v>1</v>
      </c>
      <c r="BM207" s="11">
        <v>1</v>
      </c>
      <c r="BN207" s="12">
        <v>1</v>
      </c>
      <c r="BO207" s="12">
        <v>1</v>
      </c>
      <c r="BP207" s="12">
        <v>1</v>
      </c>
      <c r="BQ207" s="16">
        <v>1</v>
      </c>
      <c r="BR207" s="11">
        <v>1</v>
      </c>
      <c r="BS207" s="12">
        <v>1</v>
      </c>
      <c r="BT207" s="12">
        <v>1</v>
      </c>
      <c r="BU207" s="12">
        <v>1</v>
      </c>
      <c r="BV207" s="16">
        <v>1</v>
      </c>
    </row>
    <row r="208" spans="1:74" x14ac:dyDescent="0.25">
      <c r="A208" s="32" t="s">
        <v>161</v>
      </c>
      <c r="B208" s="27" t="s">
        <v>107</v>
      </c>
      <c r="C208" s="1" t="s">
        <v>146</v>
      </c>
      <c r="D208" s="2" t="s">
        <v>5</v>
      </c>
      <c r="E208" s="3" t="s">
        <v>3</v>
      </c>
      <c r="F208" s="3">
        <f t="shared" si="79"/>
        <v>0.63</v>
      </c>
      <c r="G208" s="3">
        <f t="shared" si="79"/>
        <v>1.04</v>
      </c>
      <c r="H208" s="3">
        <f t="shared" si="80"/>
        <v>1</v>
      </c>
      <c r="I208" s="16">
        <f t="shared" si="75"/>
        <v>0.63</v>
      </c>
      <c r="J208" s="11">
        <f t="shared" ref="J208:W208" si="105">($X208-$I208)/(2030-2015)+I208</f>
        <v>0.65733333333333333</v>
      </c>
      <c r="K208" s="12">
        <f t="shared" si="105"/>
        <v>0.68466666666666665</v>
      </c>
      <c r="L208" s="12">
        <f t="shared" si="105"/>
        <v>0.71199999999999997</v>
      </c>
      <c r="M208" s="12">
        <f t="shared" si="105"/>
        <v>0.73933333333333329</v>
      </c>
      <c r="N208" s="16">
        <f t="shared" si="105"/>
        <v>0.76666666666666661</v>
      </c>
      <c r="O208" s="11">
        <f t="shared" si="105"/>
        <v>0.79399999999999993</v>
      </c>
      <c r="P208" s="12">
        <f t="shared" si="105"/>
        <v>0.82133333333333325</v>
      </c>
      <c r="Q208" s="12">
        <f t="shared" si="105"/>
        <v>0.84866666666666657</v>
      </c>
      <c r="R208" s="12">
        <f t="shared" si="105"/>
        <v>0.87599999999999989</v>
      </c>
      <c r="S208" s="16">
        <f t="shared" si="105"/>
        <v>0.90333333333333321</v>
      </c>
      <c r="T208" s="11">
        <f t="shared" si="105"/>
        <v>0.93066666666666653</v>
      </c>
      <c r="U208" s="12">
        <f t="shared" si="105"/>
        <v>0.95799999999999985</v>
      </c>
      <c r="V208" s="12">
        <f t="shared" si="105"/>
        <v>0.98533333333333317</v>
      </c>
      <c r="W208" s="12">
        <f t="shared" si="105"/>
        <v>1.0126666666666666</v>
      </c>
      <c r="X208" s="16">
        <f t="shared" si="77"/>
        <v>1.04</v>
      </c>
      <c r="Y208" s="12">
        <f t="shared" ref="Y208:AQ208" si="106">($AR208-$X208)/(2050-2030)+X208</f>
        <v>1.038</v>
      </c>
      <c r="Z208" s="12">
        <f t="shared" si="106"/>
        <v>1.036</v>
      </c>
      <c r="AA208" s="12">
        <f t="shared" si="106"/>
        <v>1.034</v>
      </c>
      <c r="AB208" s="12">
        <f t="shared" si="106"/>
        <v>1.032</v>
      </c>
      <c r="AC208" s="16">
        <f t="shared" si="106"/>
        <v>1.03</v>
      </c>
      <c r="AD208" s="11">
        <f t="shared" si="106"/>
        <v>1.028</v>
      </c>
      <c r="AE208" s="12">
        <f t="shared" si="106"/>
        <v>1.026</v>
      </c>
      <c r="AF208" s="12">
        <f t="shared" si="106"/>
        <v>1.024</v>
      </c>
      <c r="AG208" s="12">
        <f t="shared" si="106"/>
        <v>1.022</v>
      </c>
      <c r="AH208" s="16">
        <f t="shared" si="106"/>
        <v>1.02</v>
      </c>
      <c r="AI208" s="11">
        <f t="shared" si="106"/>
        <v>1.018</v>
      </c>
      <c r="AJ208" s="12">
        <f t="shared" si="106"/>
        <v>1.016</v>
      </c>
      <c r="AK208" s="12">
        <f t="shared" si="106"/>
        <v>1.014</v>
      </c>
      <c r="AL208" s="12">
        <f t="shared" si="106"/>
        <v>1.012</v>
      </c>
      <c r="AM208" s="16">
        <f t="shared" si="106"/>
        <v>1.01</v>
      </c>
      <c r="AN208" s="11">
        <f t="shared" si="106"/>
        <v>1.008</v>
      </c>
      <c r="AO208" s="12">
        <f t="shared" si="106"/>
        <v>1.006</v>
      </c>
      <c r="AP208" s="12">
        <f t="shared" si="106"/>
        <v>1.004</v>
      </c>
      <c r="AQ208" s="12">
        <f t="shared" si="106"/>
        <v>1.002</v>
      </c>
      <c r="AR208" s="16">
        <v>1</v>
      </c>
      <c r="AS208" s="11">
        <v>1</v>
      </c>
      <c r="AT208" s="12">
        <v>1</v>
      </c>
      <c r="AU208" s="12">
        <v>1</v>
      </c>
      <c r="AV208" s="12">
        <v>1</v>
      </c>
      <c r="AW208" s="16">
        <v>1</v>
      </c>
      <c r="AX208" s="11">
        <v>1</v>
      </c>
      <c r="AY208" s="12">
        <v>1</v>
      </c>
      <c r="AZ208" s="12">
        <v>1</v>
      </c>
      <c r="BA208" s="12">
        <v>1</v>
      </c>
      <c r="BB208" s="16">
        <v>1</v>
      </c>
      <c r="BC208" s="11">
        <v>1</v>
      </c>
      <c r="BD208" s="12">
        <v>1</v>
      </c>
      <c r="BE208" s="12">
        <v>1</v>
      </c>
      <c r="BF208" s="12">
        <v>1</v>
      </c>
      <c r="BG208" s="16">
        <v>1</v>
      </c>
      <c r="BH208" s="11">
        <v>1</v>
      </c>
      <c r="BI208" s="12">
        <v>1</v>
      </c>
      <c r="BJ208" s="12">
        <v>1</v>
      </c>
      <c r="BK208" s="12">
        <v>1</v>
      </c>
      <c r="BL208" s="16">
        <v>1</v>
      </c>
      <c r="BM208" s="11">
        <v>1</v>
      </c>
      <c r="BN208" s="12">
        <v>1</v>
      </c>
      <c r="BO208" s="12">
        <v>1</v>
      </c>
      <c r="BP208" s="12">
        <v>1</v>
      </c>
      <c r="BQ208" s="16">
        <v>1</v>
      </c>
      <c r="BR208" s="11">
        <v>1</v>
      </c>
      <c r="BS208" s="12">
        <v>1</v>
      </c>
      <c r="BT208" s="12">
        <v>1</v>
      </c>
      <c r="BU208" s="12">
        <v>1</v>
      </c>
      <c r="BV208" s="16">
        <v>1</v>
      </c>
    </row>
    <row r="209" spans="1:74" x14ac:dyDescent="0.25">
      <c r="A209" s="32" t="s">
        <v>161</v>
      </c>
      <c r="B209" s="27" t="s">
        <v>107</v>
      </c>
      <c r="C209" s="1" t="s">
        <v>146</v>
      </c>
      <c r="D209" s="2" t="s">
        <v>5</v>
      </c>
      <c r="E209" s="3" t="s">
        <v>4</v>
      </c>
      <c r="F209" s="3">
        <f t="shared" si="79"/>
        <v>0.63</v>
      </c>
      <c r="G209" s="3">
        <f t="shared" si="79"/>
        <v>1.04</v>
      </c>
      <c r="H209" s="3">
        <f t="shared" si="80"/>
        <v>1</v>
      </c>
      <c r="I209" s="16">
        <f t="shared" si="75"/>
        <v>0.63</v>
      </c>
      <c r="J209" s="11">
        <f t="shared" ref="J209:W209" si="107">($X209-$I209)/(2030-2015)+I209</f>
        <v>0.65733333333333333</v>
      </c>
      <c r="K209" s="12">
        <f t="shared" si="107"/>
        <v>0.68466666666666665</v>
      </c>
      <c r="L209" s="12">
        <f t="shared" si="107"/>
        <v>0.71199999999999997</v>
      </c>
      <c r="M209" s="12">
        <f t="shared" si="107"/>
        <v>0.73933333333333329</v>
      </c>
      <c r="N209" s="16">
        <f t="shared" si="107"/>
        <v>0.76666666666666661</v>
      </c>
      <c r="O209" s="11">
        <f t="shared" si="107"/>
        <v>0.79399999999999993</v>
      </c>
      <c r="P209" s="12">
        <f t="shared" si="107"/>
        <v>0.82133333333333325</v>
      </c>
      <c r="Q209" s="12">
        <f t="shared" si="107"/>
        <v>0.84866666666666657</v>
      </c>
      <c r="R209" s="12">
        <f t="shared" si="107"/>
        <v>0.87599999999999989</v>
      </c>
      <c r="S209" s="16">
        <f t="shared" si="107"/>
        <v>0.90333333333333321</v>
      </c>
      <c r="T209" s="11">
        <f t="shared" si="107"/>
        <v>0.93066666666666653</v>
      </c>
      <c r="U209" s="12">
        <f t="shared" si="107"/>
        <v>0.95799999999999985</v>
      </c>
      <c r="V209" s="12">
        <f t="shared" si="107"/>
        <v>0.98533333333333317</v>
      </c>
      <c r="W209" s="12">
        <f t="shared" si="107"/>
        <v>1.0126666666666666</v>
      </c>
      <c r="X209" s="16">
        <f t="shared" si="77"/>
        <v>1.04</v>
      </c>
      <c r="Y209" s="12">
        <f t="shared" ref="Y209:AQ209" si="108">($AR209-$X209)/(2050-2030)+X209</f>
        <v>1.038</v>
      </c>
      <c r="Z209" s="12">
        <f t="shared" si="108"/>
        <v>1.036</v>
      </c>
      <c r="AA209" s="12">
        <f t="shared" si="108"/>
        <v>1.034</v>
      </c>
      <c r="AB209" s="12">
        <f t="shared" si="108"/>
        <v>1.032</v>
      </c>
      <c r="AC209" s="19">
        <f t="shared" si="108"/>
        <v>1.03</v>
      </c>
      <c r="AD209" s="11">
        <f t="shared" si="108"/>
        <v>1.028</v>
      </c>
      <c r="AE209" s="12">
        <f t="shared" si="108"/>
        <v>1.026</v>
      </c>
      <c r="AF209" s="12">
        <f t="shared" si="108"/>
        <v>1.024</v>
      </c>
      <c r="AG209" s="12">
        <f t="shared" si="108"/>
        <v>1.022</v>
      </c>
      <c r="AH209" s="19">
        <f t="shared" si="108"/>
        <v>1.02</v>
      </c>
      <c r="AI209" s="11">
        <f t="shared" si="108"/>
        <v>1.018</v>
      </c>
      <c r="AJ209" s="12">
        <f t="shared" si="108"/>
        <v>1.016</v>
      </c>
      <c r="AK209" s="12">
        <f t="shared" si="108"/>
        <v>1.014</v>
      </c>
      <c r="AL209" s="12">
        <f t="shared" si="108"/>
        <v>1.012</v>
      </c>
      <c r="AM209" s="19">
        <f t="shared" si="108"/>
        <v>1.01</v>
      </c>
      <c r="AN209" s="11">
        <f t="shared" si="108"/>
        <v>1.008</v>
      </c>
      <c r="AO209" s="12">
        <f t="shared" si="108"/>
        <v>1.006</v>
      </c>
      <c r="AP209" s="12">
        <f t="shared" si="108"/>
        <v>1.004</v>
      </c>
      <c r="AQ209" s="12">
        <f t="shared" si="108"/>
        <v>1.002</v>
      </c>
      <c r="AR209" s="16">
        <v>1</v>
      </c>
      <c r="AS209" s="11">
        <v>1</v>
      </c>
      <c r="AT209" s="12">
        <v>1</v>
      </c>
      <c r="AU209" s="12">
        <v>1</v>
      </c>
      <c r="AV209" s="12">
        <v>1</v>
      </c>
      <c r="AW209" s="19">
        <v>1</v>
      </c>
      <c r="AX209" s="11">
        <v>1</v>
      </c>
      <c r="AY209" s="12">
        <v>1</v>
      </c>
      <c r="AZ209" s="12">
        <v>1</v>
      </c>
      <c r="BA209" s="12">
        <v>1</v>
      </c>
      <c r="BB209" s="16">
        <v>1</v>
      </c>
      <c r="BC209" s="11">
        <v>1</v>
      </c>
      <c r="BD209" s="12">
        <v>1</v>
      </c>
      <c r="BE209" s="12">
        <v>1</v>
      </c>
      <c r="BF209" s="12">
        <v>1</v>
      </c>
      <c r="BG209" s="19">
        <v>1</v>
      </c>
      <c r="BH209" s="11">
        <v>1</v>
      </c>
      <c r="BI209" s="12">
        <v>1</v>
      </c>
      <c r="BJ209" s="12">
        <v>1</v>
      </c>
      <c r="BK209" s="12">
        <v>1</v>
      </c>
      <c r="BL209" s="16">
        <v>1</v>
      </c>
      <c r="BM209" s="11">
        <v>1</v>
      </c>
      <c r="BN209" s="12">
        <v>1</v>
      </c>
      <c r="BO209" s="12">
        <v>1</v>
      </c>
      <c r="BP209" s="12">
        <v>1</v>
      </c>
      <c r="BQ209" s="19">
        <v>1</v>
      </c>
      <c r="BR209" s="11">
        <v>1</v>
      </c>
      <c r="BS209" s="12">
        <v>1</v>
      </c>
      <c r="BT209" s="12">
        <v>1</v>
      </c>
      <c r="BU209" s="12">
        <v>1</v>
      </c>
      <c r="BV209" s="16">
        <v>1</v>
      </c>
    </row>
    <row r="210" spans="1:74" x14ac:dyDescent="0.25">
      <c r="A210" s="32" t="s">
        <v>161</v>
      </c>
      <c r="B210" s="28" t="s">
        <v>76</v>
      </c>
      <c r="C210" s="1" t="s">
        <v>145</v>
      </c>
      <c r="D210" s="2" t="s">
        <v>0</v>
      </c>
      <c r="E210" s="3" t="s">
        <v>1</v>
      </c>
      <c r="F210" s="3"/>
      <c r="G210" s="3"/>
      <c r="H210" s="3"/>
      <c r="I210" s="16">
        <v>1</v>
      </c>
      <c r="J210" s="11">
        <v>1</v>
      </c>
      <c r="K210" s="12">
        <v>1</v>
      </c>
      <c r="L210" s="12">
        <v>1</v>
      </c>
      <c r="M210" s="12">
        <v>1</v>
      </c>
      <c r="N210" s="16">
        <v>1</v>
      </c>
      <c r="O210" s="11">
        <v>1</v>
      </c>
      <c r="P210" s="12">
        <v>1</v>
      </c>
      <c r="Q210" s="12">
        <v>1</v>
      </c>
      <c r="R210" s="12">
        <v>1</v>
      </c>
      <c r="S210" s="16">
        <v>1</v>
      </c>
      <c r="T210" s="11">
        <v>1</v>
      </c>
      <c r="U210" s="12">
        <v>1</v>
      </c>
      <c r="V210" s="12">
        <v>1</v>
      </c>
      <c r="W210" s="12">
        <v>1</v>
      </c>
      <c r="X210" s="16">
        <v>1</v>
      </c>
      <c r="Y210" s="11">
        <v>1</v>
      </c>
      <c r="Z210" s="12">
        <v>1</v>
      </c>
      <c r="AA210" s="12">
        <v>1</v>
      </c>
      <c r="AB210" s="12">
        <v>1</v>
      </c>
      <c r="AC210" s="16">
        <v>1</v>
      </c>
      <c r="AD210" s="11">
        <v>1</v>
      </c>
      <c r="AE210" s="12">
        <v>1</v>
      </c>
      <c r="AF210" s="12">
        <v>1</v>
      </c>
      <c r="AG210" s="12">
        <v>1</v>
      </c>
      <c r="AH210" s="16">
        <v>1</v>
      </c>
      <c r="AI210" s="11">
        <v>1</v>
      </c>
      <c r="AJ210" s="12">
        <v>1</v>
      </c>
      <c r="AK210" s="12">
        <v>1</v>
      </c>
      <c r="AL210" s="12">
        <v>1</v>
      </c>
      <c r="AM210" s="16">
        <v>1</v>
      </c>
      <c r="AN210" s="11">
        <v>1</v>
      </c>
      <c r="AO210" s="12">
        <v>1</v>
      </c>
      <c r="AP210" s="12">
        <v>1</v>
      </c>
      <c r="AQ210" s="12">
        <v>1</v>
      </c>
      <c r="AR210" s="16">
        <v>1</v>
      </c>
      <c r="AS210" s="11">
        <v>1</v>
      </c>
      <c r="AT210" s="12">
        <v>1</v>
      </c>
      <c r="AU210" s="12">
        <v>1</v>
      </c>
      <c r="AV210" s="12">
        <v>1</v>
      </c>
      <c r="AW210" s="16">
        <v>1</v>
      </c>
      <c r="AX210" s="11">
        <v>1</v>
      </c>
      <c r="AY210" s="12">
        <v>1</v>
      </c>
      <c r="AZ210" s="12">
        <v>1</v>
      </c>
      <c r="BA210" s="12">
        <v>1</v>
      </c>
      <c r="BB210" s="16">
        <v>1</v>
      </c>
      <c r="BC210" s="11">
        <v>1</v>
      </c>
      <c r="BD210" s="12">
        <v>1</v>
      </c>
      <c r="BE210" s="12">
        <v>1</v>
      </c>
      <c r="BF210" s="12">
        <v>1</v>
      </c>
      <c r="BG210" s="16">
        <v>1</v>
      </c>
      <c r="BH210" s="11">
        <v>1</v>
      </c>
      <c r="BI210" s="12">
        <v>1</v>
      </c>
      <c r="BJ210" s="12">
        <v>1</v>
      </c>
      <c r="BK210" s="12">
        <v>1</v>
      </c>
      <c r="BL210" s="16">
        <v>1</v>
      </c>
      <c r="BM210" s="11">
        <v>1</v>
      </c>
      <c r="BN210" s="12">
        <v>1</v>
      </c>
      <c r="BO210" s="12">
        <v>1</v>
      </c>
      <c r="BP210" s="12">
        <v>1</v>
      </c>
      <c r="BQ210" s="16">
        <v>1</v>
      </c>
      <c r="BR210" s="11">
        <v>1</v>
      </c>
      <c r="BS210" s="12">
        <v>1</v>
      </c>
      <c r="BT210" s="12">
        <v>1</v>
      </c>
      <c r="BU210" s="12">
        <v>1</v>
      </c>
      <c r="BV210" s="16">
        <v>1</v>
      </c>
    </row>
    <row r="211" spans="1:74" x14ac:dyDescent="0.25">
      <c r="A211" s="32" t="s">
        <v>161</v>
      </c>
      <c r="B211" s="28" t="s">
        <v>76</v>
      </c>
      <c r="C211" s="1" t="s">
        <v>145</v>
      </c>
      <c r="D211" s="2" t="s">
        <v>0</v>
      </c>
      <c r="E211" s="3" t="s">
        <v>2</v>
      </c>
      <c r="F211" s="3"/>
      <c r="G211" s="3"/>
      <c r="H211" s="3"/>
      <c r="I211" s="16">
        <v>1</v>
      </c>
      <c r="J211" s="11">
        <v>1</v>
      </c>
      <c r="K211" s="12">
        <v>1</v>
      </c>
      <c r="L211" s="12">
        <v>1</v>
      </c>
      <c r="M211" s="12">
        <v>1</v>
      </c>
      <c r="N211" s="16">
        <v>1</v>
      </c>
      <c r="O211" s="11">
        <v>1</v>
      </c>
      <c r="P211" s="12">
        <v>1</v>
      </c>
      <c r="Q211" s="12">
        <v>1</v>
      </c>
      <c r="R211" s="12">
        <v>1</v>
      </c>
      <c r="S211" s="16">
        <v>1</v>
      </c>
      <c r="T211" s="11">
        <v>1</v>
      </c>
      <c r="U211" s="12">
        <v>1</v>
      </c>
      <c r="V211" s="12">
        <v>1</v>
      </c>
      <c r="W211" s="12">
        <v>1</v>
      </c>
      <c r="X211" s="16">
        <v>1</v>
      </c>
      <c r="Y211" s="11">
        <v>1</v>
      </c>
      <c r="Z211" s="12">
        <v>1</v>
      </c>
      <c r="AA211" s="12">
        <v>1</v>
      </c>
      <c r="AB211" s="12">
        <v>1</v>
      </c>
      <c r="AC211" s="16">
        <v>1</v>
      </c>
      <c r="AD211" s="11">
        <v>1</v>
      </c>
      <c r="AE211" s="12">
        <v>1</v>
      </c>
      <c r="AF211" s="12">
        <v>1</v>
      </c>
      <c r="AG211" s="12">
        <v>1</v>
      </c>
      <c r="AH211" s="16">
        <v>1</v>
      </c>
      <c r="AI211" s="11">
        <v>1</v>
      </c>
      <c r="AJ211" s="12">
        <v>1</v>
      </c>
      <c r="AK211" s="12">
        <v>1</v>
      </c>
      <c r="AL211" s="12">
        <v>1</v>
      </c>
      <c r="AM211" s="16">
        <v>1</v>
      </c>
      <c r="AN211" s="11">
        <v>1</v>
      </c>
      <c r="AO211" s="12">
        <v>1</v>
      </c>
      <c r="AP211" s="12">
        <v>1</v>
      </c>
      <c r="AQ211" s="12">
        <v>1</v>
      </c>
      <c r="AR211" s="16">
        <v>1</v>
      </c>
      <c r="AS211" s="11">
        <v>1</v>
      </c>
      <c r="AT211" s="12">
        <v>1</v>
      </c>
      <c r="AU211" s="12">
        <v>1</v>
      </c>
      <c r="AV211" s="12">
        <v>1</v>
      </c>
      <c r="AW211" s="16">
        <v>1</v>
      </c>
      <c r="AX211" s="11">
        <v>1</v>
      </c>
      <c r="AY211" s="12">
        <v>1</v>
      </c>
      <c r="AZ211" s="12">
        <v>1</v>
      </c>
      <c r="BA211" s="12">
        <v>1</v>
      </c>
      <c r="BB211" s="16">
        <v>1</v>
      </c>
      <c r="BC211" s="11">
        <v>1</v>
      </c>
      <c r="BD211" s="12">
        <v>1</v>
      </c>
      <c r="BE211" s="12">
        <v>1</v>
      </c>
      <c r="BF211" s="12">
        <v>1</v>
      </c>
      <c r="BG211" s="16">
        <v>1</v>
      </c>
      <c r="BH211" s="11">
        <v>1</v>
      </c>
      <c r="BI211" s="12">
        <v>1</v>
      </c>
      <c r="BJ211" s="12">
        <v>1</v>
      </c>
      <c r="BK211" s="12">
        <v>1</v>
      </c>
      <c r="BL211" s="16">
        <v>1</v>
      </c>
      <c r="BM211" s="11">
        <v>1</v>
      </c>
      <c r="BN211" s="12">
        <v>1</v>
      </c>
      <c r="BO211" s="12">
        <v>1</v>
      </c>
      <c r="BP211" s="12">
        <v>1</v>
      </c>
      <c r="BQ211" s="16">
        <v>1</v>
      </c>
      <c r="BR211" s="11">
        <v>1</v>
      </c>
      <c r="BS211" s="12">
        <v>1</v>
      </c>
      <c r="BT211" s="12">
        <v>1</v>
      </c>
      <c r="BU211" s="12">
        <v>1</v>
      </c>
      <c r="BV211" s="16">
        <v>1</v>
      </c>
    </row>
    <row r="212" spans="1:74" x14ac:dyDescent="0.25">
      <c r="A212" s="32" t="s">
        <v>161</v>
      </c>
      <c r="B212" s="28" t="s">
        <v>76</v>
      </c>
      <c r="C212" s="1" t="s">
        <v>145</v>
      </c>
      <c r="D212" s="2" t="s">
        <v>0</v>
      </c>
      <c r="E212" s="3" t="s">
        <v>3</v>
      </c>
      <c r="F212" s="3"/>
      <c r="G212" s="3"/>
      <c r="H212" s="3"/>
      <c r="I212" s="16">
        <v>1</v>
      </c>
      <c r="J212" s="11">
        <v>1</v>
      </c>
      <c r="K212" s="12">
        <v>1</v>
      </c>
      <c r="L212" s="12">
        <v>1</v>
      </c>
      <c r="M212" s="12">
        <v>1</v>
      </c>
      <c r="N212" s="16">
        <v>1</v>
      </c>
      <c r="O212" s="11">
        <v>1</v>
      </c>
      <c r="P212" s="12">
        <v>1</v>
      </c>
      <c r="Q212" s="12">
        <v>1</v>
      </c>
      <c r="R212" s="12">
        <v>1</v>
      </c>
      <c r="S212" s="16">
        <v>1</v>
      </c>
      <c r="T212" s="11">
        <v>1</v>
      </c>
      <c r="U212" s="12">
        <v>1</v>
      </c>
      <c r="V212" s="12">
        <v>1</v>
      </c>
      <c r="W212" s="12">
        <v>1</v>
      </c>
      <c r="X212" s="16">
        <v>1</v>
      </c>
      <c r="Y212" s="11">
        <v>1</v>
      </c>
      <c r="Z212" s="12">
        <v>1</v>
      </c>
      <c r="AA212" s="12">
        <v>1</v>
      </c>
      <c r="AB212" s="12">
        <v>1</v>
      </c>
      <c r="AC212" s="16">
        <v>1</v>
      </c>
      <c r="AD212" s="11">
        <v>1</v>
      </c>
      <c r="AE212" s="12">
        <v>1</v>
      </c>
      <c r="AF212" s="12">
        <v>1</v>
      </c>
      <c r="AG212" s="12">
        <v>1</v>
      </c>
      <c r="AH212" s="16">
        <v>1</v>
      </c>
      <c r="AI212" s="11">
        <v>1</v>
      </c>
      <c r="AJ212" s="12">
        <v>1</v>
      </c>
      <c r="AK212" s="12">
        <v>1</v>
      </c>
      <c r="AL212" s="12">
        <v>1</v>
      </c>
      <c r="AM212" s="16">
        <v>1</v>
      </c>
      <c r="AN212" s="11">
        <v>1</v>
      </c>
      <c r="AO212" s="12">
        <v>1</v>
      </c>
      <c r="AP212" s="12">
        <v>1</v>
      </c>
      <c r="AQ212" s="12">
        <v>1</v>
      </c>
      <c r="AR212" s="16">
        <v>1</v>
      </c>
      <c r="AS212" s="11">
        <v>1</v>
      </c>
      <c r="AT212" s="12">
        <v>1</v>
      </c>
      <c r="AU212" s="12">
        <v>1</v>
      </c>
      <c r="AV212" s="12">
        <v>1</v>
      </c>
      <c r="AW212" s="16">
        <v>1</v>
      </c>
      <c r="AX212" s="11">
        <v>1</v>
      </c>
      <c r="AY212" s="12">
        <v>1</v>
      </c>
      <c r="AZ212" s="12">
        <v>1</v>
      </c>
      <c r="BA212" s="12">
        <v>1</v>
      </c>
      <c r="BB212" s="16">
        <v>1</v>
      </c>
      <c r="BC212" s="11">
        <v>1</v>
      </c>
      <c r="BD212" s="12">
        <v>1</v>
      </c>
      <c r="BE212" s="12">
        <v>1</v>
      </c>
      <c r="BF212" s="12">
        <v>1</v>
      </c>
      <c r="BG212" s="16">
        <v>1</v>
      </c>
      <c r="BH212" s="11">
        <v>1</v>
      </c>
      <c r="BI212" s="12">
        <v>1</v>
      </c>
      <c r="BJ212" s="12">
        <v>1</v>
      </c>
      <c r="BK212" s="12">
        <v>1</v>
      </c>
      <c r="BL212" s="16">
        <v>1</v>
      </c>
      <c r="BM212" s="11">
        <v>1</v>
      </c>
      <c r="BN212" s="12">
        <v>1</v>
      </c>
      <c r="BO212" s="12">
        <v>1</v>
      </c>
      <c r="BP212" s="12">
        <v>1</v>
      </c>
      <c r="BQ212" s="16">
        <v>1</v>
      </c>
      <c r="BR212" s="11">
        <v>1</v>
      </c>
      <c r="BS212" s="12">
        <v>1</v>
      </c>
      <c r="BT212" s="12">
        <v>1</v>
      </c>
      <c r="BU212" s="12">
        <v>1</v>
      </c>
      <c r="BV212" s="16">
        <v>1</v>
      </c>
    </row>
    <row r="213" spans="1:74" x14ac:dyDescent="0.25">
      <c r="A213" s="32" t="s">
        <v>161</v>
      </c>
      <c r="B213" s="28" t="s">
        <v>76</v>
      </c>
      <c r="C213" s="1" t="s">
        <v>145</v>
      </c>
      <c r="D213" s="2" t="s">
        <v>0</v>
      </c>
      <c r="E213" s="3" t="s">
        <v>4</v>
      </c>
      <c r="F213" s="3"/>
      <c r="G213" s="3"/>
      <c r="H213" s="3"/>
      <c r="I213" s="16">
        <v>1</v>
      </c>
      <c r="J213" s="11">
        <v>1</v>
      </c>
      <c r="K213" s="12">
        <v>1</v>
      </c>
      <c r="L213" s="12">
        <v>1</v>
      </c>
      <c r="M213" s="12">
        <v>1</v>
      </c>
      <c r="N213" s="16">
        <v>1</v>
      </c>
      <c r="O213" s="11">
        <v>1</v>
      </c>
      <c r="P213" s="12">
        <v>1</v>
      </c>
      <c r="Q213" s="12">
        <v>1</v>
      </c>
      <c r="R213" s="12">
        <v>1</v>
      </c>
      <c r="S213" s="16">
        <v>1</v>
      </c>
      <c r="T213" s="11">
        <v>1</v>
      </c>
      <c r="U213" s="12">
        <v>1</v>
      </c>
      <c r="V213" s="12">
        <v>1</v>
      </c>
      <c r="W213" s="12">
        <v>1</v>
      </c>
      <c r="X213" s="16">
        <v>1</v>
      </c>
      <c r="Y213" s="11">
        <v>1</v>
      </c>
      <c r="Z213" s="12">
        <v>1</v>
      </c>
      <c r="AA213" s="12">
        <v>1</v>
      </c>
      <c r="AB213" s="12">
        <v>1</v>
      </c>
      <c r="AC213" s="16">
        <v>1</v>
      </c>
      <c r="AD213" s="11">
        <v>1</v>
      </c>
      <c r="AE213" s="12">
        <v>1</v>
      </c>
      <c r="AF213" s="12">
        <v>1</v>
      </c>
      <c r="AG213" s="12">
        <v>1</v>
      </c>
      <c r="AH213" s="16">
        <v>1</v>
      </c>
      <c r="AI213" s="11">
        <v>1</v>
      </c>
      <c r="AJ213" s="12">
        <v>1</v>
      </c>
      <c r="AK213" s="12">
        <v>1</v>
      </c>
      <c r="AL213" s="12">
        <v>1</v>
      </c>
      <c r="AM213" s="16">
        <v>1</v>
      </c>
      <c r="AN213" s="11">
        <v>1</v>
      </c>
      <c r="AO213" s="12">
        <v>1</v>
      </c>
      <c r="AP213" s="12">
        <v>1</v>
      </c>
      <c r="AQ213" s="12">
        <v>1</v>
      </c>
      <c r="AR213" s="16">
        <v>1</v>
      </c>
      <c r="AS213" s="11">
        <v>1</v>
      </c>
      <c r="AT213" s="12">
        <v>1</v>
      </c>
      <c r="AU213" s="12">
        <v>1</v>
      </c>
      <c r="AV213" s="12">
        <v>1</v>
      </c>
      <c r="AW213" s="16">
        <v>1</v>
      </c>
      <c r="AX213" s="11">
        <v>1</v>
      </c>
      <c r="AY213" s="12">
        <v>1</v>
      </c>
      <c r="AZ213" s="12">
        <v>1</v>
      </c>
      <c r="BA213" s="12">
        <v>1</v>
      </c>
      <c r="BB213" s="16">
        <v>1</v>
      </c>
      <c r="BC213" s="11">
        <v>1</v>
      </c>
      <c r="BD213" s="12">
        <v>1</v>
      </c>
      <c r="BE213" s="12">
        <v>1</v>
      </c>
      <c r="BF213" s="12">
        <v>1</v>
      </c>
      <c r="BG213" s="16">
        <v>1</v>
      </c>
      <c r="BH213" s="11">
        <v>1</v>
      </c>
      <c r="BI213" s="12">
        <v>1</v>
      </c>
      <c r="BJ213" s="12">
        <v>1</v>
      </c>
      <c r="BK213" s="12">
        <v>1</v>
      </c>
      <c r="BL213" s="16">
        <v>1</v>
      </c>
      <c r="BM213" s="11">
        <v>1</v>
      </c>
      <c r="BN213" s="12">
        <v>1</v>
      </c>
      <c r="BO213" s="12">
        <v>1</v>
      </c>
      <c r="BP213" s="12">
        <v>1</v>
      </c>
      <c r="BQ213" s="16">
        <v>1</v>
      </c>
      <c r="BR213" s="11">
        <v>1</v>
      </c>
      <c r="BS213" s="12">
        <v>1</v>
      </c>
      <c r="BT213" s="12">
        <v>1</v>
      </c>
      <c r="BU213" s="12">
        <v>1</v>
      </c>
      <c r="BV213" s="16">
        <v>1</v>
      </c>
    </row>
    <row r="214" spans="1:74" x14ac:dyDescent="0.25">
      <c r="A214" s="32" t="s">
        <v>161</v>
      </c>
      <c r="B214" s="28" t="s">
        <v>76</v>
      </c>
      <c r="C214" s="1" t="s">
        <v>145</v>
      </c>
      <c r="D214" s="2" t="s">
        <v>5</v>
      </c>
      <c r="E214" s="3" t="s">
        <v>1</v>
      </c>
      <c r="F214" s="3"/>
      <c r="G214" s="3"/>
      <c r="H214" s="3"/>
      <c r="I214" s="16">
        <v>1</v>
      </c>
      <c r="J214" s="11">
        <v>1</v>
      </c>
      <c r="K214" s="12">
        <v>1</v>
      </c>
      <c r="L214" s="12">
        <v>1</v>
      </c>
      <c r="M214" s="12">
        <v>1</v>
      </c>
      <c r="N214" s="16">
        <v>1</v>
      </c>
      <c r="O214" s="11">
        <v>1</v>
      </c>
      <c r="P214" s="12">
        <v>1</v>
      </c>
      <c r="Q214" s="12">
        <v>1</v>
      </c>
      <c r="R214" s="12">
        <v>1</v>
      </c>
      <c r="S214" s="16">
        <v>1</v>
      </c>
      <c r="T214" s="11">
        <v>1</v>
      </c>
      <c r="U214" s="12">
        <v>1</v>
      </c>
      <c r="V214" s="12">
        <v>1</v>
      </c>
      <c r="W214" s="12">
        <v>1</v>
      </c>
      <c r="X214" s="16">
        <v>1</v>
      </c>
      <c r="Y214" s="11">
        <v>1</v>
      </c>
      <c r="Z214" s="12">
        <v>1</v>
      </c>
      <c r="AA214" s="12">
        <v>1</v>
      </c>
      <c r="AB214" s="12">
        <v>1</v>
      </c>
      <c r="AC214" s="16">
        <v>1</v>
      </c>
      <c r="AD214" s="11">
        <v>1</v>
      </c>
      <c r="AE214" s="12">
        <v>1</v>
      </c>
      <c r="AF214" s="12">
        <v>1</v>
      </c>
      <c r="AG214" s="12">
        <v>1</v>
      </c>
      <c r="AH214" s="16">
        <v>1</v>
      </c>
      <c r="AI214" s="11">
        <v>1</v>
      </c>
      <c r="AJ214" s="12">
        <v>1</v>
      </c>
      <c r="AK214" s="12">
        <v>1</v>
      </c>
      <c r="AL214" s="12">
        <v>1</v>
      </c>
      <c r="AM214" s="16">
        <v>1</v>
      </c>
      <c r="AN214" s="11">
        <v>1</v>
      </c>
      <c r="AO214" s="12">
        <v>1</v>
      </c>
      <c r="AP214" s="12">
        <v>1</v>
      </c>
      <c r="AQ214" s="12">
        <v>1</v>
      </c>
      <c r="AR214" s="16">
        <v>1</v>
      </c>
      <c r="AS214" s="11">
        <v>1</v>
      </c>
      <c r="AT214" s="12">
        <v>1</v>
      </c>
      <c r="AU214" s="12">
        <v>1</v>
      </c>
      <c r="AV214" s="12">
        <v>1</v>
      </c>
      <c r="AW214" s="16">
        <v>1</v>
      </c>
      <c r="AX214" s="11">
        <v>1</v>
      </c>
      <c r="AY214" s="12">
        <v>1</v>
      </c>
      <c r="AZ214" s="12">
        <v>1</v>
      </c>
      <c r="BA214" s="12">
        <v>1</v>
      </c>
      <c r="BB214" s="16">
        <v>1</v>
      </c>
      <c r="BC214" s="11">
        <v>1</v>
      </c>
      <c r="BD214" s="12">
        <v>1</v>
      </c>
      <c r="BE214" s="12">
        <v>1</v>
      </c>
      <c r="BF214" s="12">
        <v>1</v>
      </c>
      <c r="BG214" s="16">
        <v>1</v>
      </c>
      <c r="BH214" s="11">
        <v>1</v>
      </c>
      <c r="BI214" s="12">
        <v>1</v>
      </c>
      <c r="BJ214" s="12">
        <v>1</v>
      </c>
      <c r="BK214" s="12">
        <v>1</v>
      </c>
      <c r="BL214" s="16">
        <v>1</v>
      </c>
      <c r="BM214" s="11">
        <v>1</v>
      </c>
      <c r="BN214" s="12">
        <v>1</v>
      </c>
      <c r="BO214" s="12">
        <v>1</v>
      </c>
      <c r="BP214" s="12">
        <v>1</v>
      </c>
      <c r="BQ214" s="16">
        <v>1</v>
      </c>
      <c r="BR214" s="11">
        <v>1</v>
      </c>
      <c r="BS214" s="12">
        <v>1</v>
      </c>
      <c r="BT214" s="12">
        <v>1</v>
      </c>
      <c r="BU214" s="12">
        <v>1</v>
      </c>
      <c r="BV214" s="16">
        <v>1</v>
      </c>
    </row>
    <row r="215" spans="1:74" x14ac:dyDescent="0.25">
      <c r="A215" s="32" t="s">
        <v>161</v>
      </c>
      <c r="B215" s="28" t="s">
        <v>76</v>
      </c>
      <c r="C215" s="1" t="s">
        <v>145</v>
      </c>
      <c r="D215" s="2" t="s">
        <v>5</v>
      </c>
      <c r="E215" s="3" t="s">
        <v>2</v>
      </c>
      <c r="F215" s="3"/>
      <c r="G215" s="3"/>
      <c r="H215" s="3"/>
      <c r="I215" s="16">
        <v>1</v>
      </c>
      <c r="J215" s="11">
        <v>1</v>
      </c>
      <c r="K215" s="12">
        <v>1</v>
      </c>
      <c r="L215" s="12">
        <v>1</v>
      </c>
      <c r="M215" s="12">
        <v>1</v>
      </c>
      <c r="N215" s="16">
        <v>1</v>
      </c>
      <c r="O215" s="11">
        <v>1</v>
      </c>
      <c r="P215" s="12">
        <v>1</v>
      </c>
      <c r="Q215" s="12">
        <v>1</v>
      </c>
      <c r="R215" s="12">
        <v>1</v>
      </c>
      <c r="S215" s="16">
        <v>1</v>
      </c>
      <c r="T215" s="11">
        <v>1</v>
      </c>
      <c r="U215" s="12">
        <v>1</v>
      </c>
      <c r="V215" s="12">
        <v>1</v>
      </c>
      <c r="W215" s="12">
        <v>1</v>
      </c>
      <c r="X215" s="16">
        <v>1</v>
      </c>
      <c r="Y215" s="11">
        <v>1</v>
      </c>
      <c r="Z215" s="12">
        <v>1</v>
      </c>
      <c r="AA215" s="12">
        <v>1</v>
      </c>
      <c r="AB215" s="12">
        <v>1</v>
      </c>
      <c r="AC215" s="16">
        <v>1</v>
      </c>
      <c r="AD215" s="11">
        <v>1</v>
      </c>
      <c r="AE215" s="12">
        <v>1</v>
      </c>
      <c r="AF215" s="12">
        <v>1</v>
      </c>
      <c r="AG215" s="12">
        <v>1</v>
      </c>
      <c r="AH215" s="16">
        <v>1</v>
      </c>
      <c r="AI215" s="11">
        <v>1</v>
      </c>
      <c r="AJ215" s="12">
        <v>1</v>
      </c>
      <c r="AK215" s="12">
        <v>1</v>
      </c>
      <c r="AL215" s="12">
        <v>1</v>
      </c>
      <c r="AM215" s="16">
        <v>1</v>
      </c>
      <c r="AN215" s="11">
        <v>1</v>
      </c>
      <c r="AO215" s="12">
        <v>1</v>
      </c>
      <c r="AP215" s="12">
        <v>1</v>
      </c>
      <c r="AQ215" s="12">
        <v>1</v>
      </c>
      <c r="AR215" s="16">
        <v>1</v>
      </c>
      <c r="AS215" s="11">
        <v>1</v>
      </c>
      <c r="AT215" s="12">
        <v>1</v>
      </c>
      <c r="AU215" s="12">
        <v>1</v>
      </c>
      <c r="AV215" s="12">
        <v>1</v>
      </c>
      <c r="AW215" s="16">
        <v>1</v>
      </c>
      <c r="AX215" s="11">
        <v>1</v>
      </c>
      <c r="AY215" s="12">
        <v>1</v>
      </c>
      <c r="AZ215" s="12">
        <v>1</v>
      </c>
      <c r="BA215" s="12">
        <v>1</v>
      </c>
      <c r="BB215" s="16">
        <v>1</v>
      </c>
      <c r="BC215" s="11">
        <v>1</v>
      </c>
      <c r="BD215" s="12">
        <v>1</v>
      </c>
      <c r="BE215" s="12">
        <v>1</v>
      </c>
      <c r="BF215" s="12">
        <v>1</v>
      </c>
      <c r="BG215" s="16">
        <v>1</v>
      </c>
      <c r="BH215" s="11">
        <v>1</v>
      </c>
      <c r="BI215" s="12">
        <v>1</v>
      </c>
      <c r="BJ215" s="12">
        <v>1</v>
      </c>
      <c r="BK215" s="12">
        <v>1</v>
      </c>
      <c r="BL215" s="16">
        <v>1</v>
      </c>
      <c r="BM215" s="11">
        <v>1</v>
      </c>
      <c r="BN215" s="12">
        <v>1</v>
      </c>
      <c r="BO215" s="12">
        <v>1</v>
      </c>
      <c r="BP215" s="12">
        <v>1</v>
      </c>
      <c r="BQ215" s="16">
        <v>1</v>
      </c>
      <c r="BR215" s="11">
        <v>1</v>
      </c>
      <c r="BS215" s="12">
        <v>1</v>
      </c>
      <c r="BT215" s="12">
        <v>1</v>
      </c>
      <c r="BU215" s="12">
        <v>1</v>
      </c>
      <c r="BV215" s="16">
        <v>1</v>
      </c>
    </row>
    <row r="216" spans="1:74" x14ac:dyDescent="0.25">
      <c r="A216" s="32" t="s">
        <v>161</v>
      </c>
      <c r="B216" s="28" t="s">
        <v>76</v>
      </c>
      <c r="C216" s="1" t="s">
        <v>145</v>
      </c>
      <c r="D216" s="2" t="s">
        <v>5</v>
      </c>
      <c r="E216" s="3" t="s">
        <v>3</v>
      </c>
      <c r="F216" s="3"/>
      <c r="G216" s="3"/>
      <c r="H216" s="3"/>
      <c r="I216" s="16">
        <v>1</v>
      </c>
      <c r="J216" s="11">
        <v>1</v>
      </c>
      <c r="K216" s="12">
        <v>1</v>
      </c>
      <c r="L216" s="12">
        <v>1</v>
      </c>
      <c r="M216" s="12">
        <v>1</v>
      </c>
      <c r="N216" s="16">
        <v>1</v>
      </c>
      <c r="O216" s="11">
        <v>1</v>
      </c>
      <c r="P216" s="12">
        <v>1</v>
      </c>
      <c r="Q216" s="12">
        <v>1</v>
      </c>
      <c r="R216" s="12">
        <v>1</v>
      </c>
      <c r="S216" s="16">
        <v>1</v>
      </c>
      <c r="T216" s="11">
        <v>1</v>
      </c>
      <c r="U216" s="12">
        <v>1</v>
      </c>
      <c r="V216" s="12">
        <v>1</v>
      </c>
      <c r="W216" s="12">
        <v>1</v>
      </c>
      <c r="X216" s="16">
        <v>1</v>
      </c>
      <c r="Y216" s="11">
        <v>1</v>
      </c>
      <c r="Z216" s="12">
        <v>1</v>
      </c>
      <c r="AA216" s="12">
        <v>1</v>
      </c>
      <c r="AB216" s="12">
        <v>1</v>
      </c>
      <c r="AC216" s="16">
        <v>1</v>
      </c>
      <c r="AD216" s="11">
        <v>1</v>
      </c>
      <c r="AE216" s="12">
        <v>1</v>
      </c>
      <c r="AF216" s="12">
        <v>1</v>
      </c>
      <c r="AG216" s="12">
        <v>1</v>
      </c>
      <c r="AH216" s="16">
        <v>1</v>
      </c>
      <c r="AI216" s="11">
        <v>1</v>
      </c>
      <c r="AJ216" s="12">
        <v>1</v>
      </c>
      <c r="AK216" s="12">
        <v>1</v>
      </c>
      <c r="AL216" s="12">
        <v>1</v>
      </c>
      <c r="AM216" s="16">
        <v>1</v>
      </c>
      <c r="AN216" s="11">
        <v>1</v>
      </c>
      <c r="AO216" s="12">
        <v>1</v>
      </c>
      <c r="AP216" s="12">
        <v>1</v>
      </c>
      <c r="AQ216" s="12">
        <v>1</v>
      </c>
      <c r="AR216" s="16">
        <v>1</v>
      </c>
      <c r="AS216" s="11">
        <v>1</v>
      </c>
      <c r="AT216" s="12">
        <v>1</v>
      </c>
      <c r="AU216" s="12">
        <v>1</v>
      </c>
      <c r="AV216" s="12">
        <v>1</v>
      </c>
      <c r="AW216" s="16">
        <v>1</v>
      </c>
      <c r="AX216" s="11">
        <v>1</v>
      </c>
      <c r="AY216" s="12">
        <v>1</v>
      </c>
      <c r="AZ216" s="12">
        <v>1</v>
      </c>
      <c r="BA216" s="12">
        <v>1</v>
      </c>
      <c r="BB216" s="16">
        <v>1</v>
      </c>
      <c r="BC216" s="11">
        <v>1</v>
      </c>
      <c r="BD216" s="12">
        <v>1</v>
      </c>
      <c r="BE216" s="12">
        <v>1</v>
      </c>
      <c r="BF216" s="12">
        <v>1</v>
      </c>
      <c r="BG216" s="16">
        <v>1</v>
      </c>
      <c r="BH216" s="11">
        <v>1</v>
      </c>
      <c r="BI216" s="12">
        <v>1</v>
      </c>
      <c r="BJ216" s="12">
        <v>1</v>
      </c>
      <c r="BK216" s="12">
        <v>1</v>
      </c>
      <c r="BL216" s="16">
        <v>1</v>
      </c>
      <c r="BM216" s="11">
        <v>1</v>
      </c>
      <c r="BN216" s="12">
        <v>1</v>
      </c>
      <c r="BO216" s="12">
        <v>1</v>
      </c>
      <c r="BP216" s="12">
        <v>1</v>
      </c>
      <c r="BQ216" s="16">
        <v>1</v>
      </c>
      <c r="BR216" s="11">
        <v>1</v>
      </c>
      <c r="BS216" s="12">
        <v>1</v>
      </c>
      <c r="BT216" s="12">
        <v>1</v>
      </c>
      <c r="BU216" s="12">
        <v>1</v>
      </c>
      <c r="BV216" s="16">
        <v>1</v>
      </c>
    </row>
    <row r="217" spans="1:74" x14ac:dyDescent="0.25">
      <c r="A217" s="32" t="s">
        <v>161</v>
      </c>
      <c r="B217" s="28" t="s">
        <v>76</v>
      </c>
      <c r="C217" s="1" t="s">
        <v>145</v>
      </c>
      <c r="D217" s="2" t="s">
        <v>5</v>
      </c>
      <c r="E217" s="3" t="s">
        <v>4</v>
      </c>
      <c r="F217" s="3"/>
      <c r="G217" s="3"/>
      <c r="H217" s="3"/>
      <c r="I217" s="16">
        <v>1</v>
      </c>
      <c r="J217" s="11">
        <v>1</v>
      </c>
      <c r="K217" s="12">
        <v>1</v>
      </c>
      <c r="L217" s="12">
        <v>1</v>
      </c>
      <c r="M217" s="12">
        <v>1</v>
      </c>
      <c r="N217" s="16">
        <v>1</v>
      </c>
      <c r="O217" s="11">
        <v>1</v>
      </c>
      <c r="P217" s="12">
        <v>1</v>
      </c>
      <c r="Q217" s="12">
        <v>1</v>
      </c>
      <c r="R217" s="12">
        <v>1</v>
      </c>
      <c r="S217" s="16">
        <v>1</v>
      </c>
      <c r="T217" s="11">
        <v>1</v>
      </c>
      <c r="U217" s="12">
        <v>1</v>
      </c>
      <c r="V217" s="12">
        <v>1</v>
      </c>
      <c r="W217" s="12">
        <v>1</v>
      </c>
      <c r="X217" s="16">
        <v>1</v>
      </c>
      <c r="Y217" s="11">
        <v>1</v>
      </c>
      <c r="Z217" s="12">
        <v>1</v>
      </c>
      <c r="AA217" s="12">
        <v>1</v>
      </c>
      <c r="AB217" s="12">
        <v>1</v>
      </c>
      <c r="AC217" s="16">
        <v>1</v>
      </c>
      <c r="AD217" s="11">
        <v>1</v>
      </c>
      <c r="AE217" s="12">
        <v>1</v>
      </c>
      <c r="AF217" s="12">
        <v>1</v>
      </c>
      <c r="AG217" s="12">
        <v>1</v>
      </c>
      <c r="AH217" s="16">
        <v>1</v>
      </c>
      <c r="AI217" s="11">
        <v>1</v>
      </c>
      <c r="AJ217" s="12">
        <v>1</v>
      </c>
      <c r="AK217" s="12">
        <v>1</v>
      </c>
      <c r="AL217" s="12">
        <v>1</v>
      </c>
      <c r="AM217" s="16">
        <v>1</v>
      </c>
      <c r="AN217" s="11">
        <v>1</v>
      </c>
      <c r="AO217" s="12">
        <v>1</v>
      </c>
      <c r="AP217" s="12">
        <v>1</v>
      </c>
      <c r="AQ217" s="12">
        <v>1</v>
      </c>
      <c r="AR217" s="16">
        <v>1</v>
      </c>
      <c r="AS217" s="11">
        <v>1</v>
      </c>
      <c r="AT217" s="12">
        <v>1</v>
      </c>
      <c r="AU217" s="12">
        <v>1</v>
      </c>
      <c r="AV217" s="12">
        <v>1</v>
      </c>
      <c r="AW217" s="16">
        <v>1</v>
      </c>
      <c r="AX217" s="11">
        <v>1</v>
      </c>
      <c r="AY217" s="12">
        <v>1</v>
      </c>
      <c r="AZ217" s="12">
        <v>1</v>
      </c>
      <c r="BA217" s="12">
        <v>1</v>
      </c>
      <c r="BB217" s="16">
        <v>1</v>
      </c>
      <c r="BC217" s="11">
        <v>1</v>
      </c>
      <c r="BD217" s="12">
        <v>1</v>
      </c>
      <c r="BE217" s="12">
        <v>1</v>
      </c>
      <c r="BF217" s="12">
        <v>1</v>
      </c>
      <c r="BG217" s="16">
        <v>1</v>
      </c>
      <c r="BH217" s="11">
        <v>1</v>
      </c>
      <c r="BI217" s="12">
        <v>1</v>
      </c>
      <c r="BJ217" s="12">
        <v>1</v>
      </c>
      <c r="BK217" s="12">
        <v>1</v>
      </c>
      <c r="BL217" s="16">
        <v>1</v>
      </c>
      <c r="BM217" s="11">
        <v>1</v>
      </c>
      <c r="BN217" s="12">
        <v>1</v>
      </c>
      <c r="BO217" s="12">
        <v>1</v>
      </c>
      <c r="BP217" s="12">
        <v>1</v>
      </c>
      <c r="BQ217" s="16">
        <v>1</v>
      </c>
      <c r="BR217" s="11">
        <v>1</v>
      </c>
      <c r="BS217" s="12">
        <v>1</v>
      </c>
      <c r="BT217" s="12">
        <v>1</v>
      </c>
      <c r="BU217" s="12">
        <v>1</v>
      </c>
      <c r="BV217" s="16">
        <v>1</v>
      </c>
    </row>
    <row r="218" spans="1:74" x14ac:dyDescent="0.25">
      <c r="A218" s="32" t="s">
        <v>161</v>
      </c>
      <c r="B218" s="28" t="s">
        <v>76</v>
      </c>
      <c r="C218" s="1" t="s">
        <v>146</v>
      </c>
      <c r="D218" s="2" t="s">
        <v>0</v>
      </c>
      <c r="E218" s="3" t="s">
        <v>1</v>
      </c>
      <c r="F218" s="3"/>
      <c r="G218" s="3"/>
      <c r="H218" s="3"/>
      <c r="I218" s="16">
        <v>1</v>
      </c>
      <c r="J218" s="11">
        <v>1</v>
      </c>
      <c r="K218" s="12">
        <v>1</v>
      </c>
      <c r="L218" s="12">
        <v>1</v>
      </c>
      <c r="M218" s="12">
        <v>1</v>
      </c>
      <c r="N218" s="16">
        <v>1</v>
      </c>
      <c r="O218" s="11">
        <v>1</v>
      </c>
      <c r="P218" s="12">
        <v>1</v>
      </c>
      <c r="Q218" s="12">
        <v>1</v>
      </c>
      <c r="R218" s="12">
        <v>1</v>
      </c>
      <c r="S218" s="16">
        <v>1</v>
      </c>
      <c r="T218" s="11">
        <v>1</v>
      </c>
      <c r="U218" s="12">
        <v>1</v>
      </c>
      <c r="V218" s="12">
        <v>1</v>
      </c>
      <c r="W218" s="12">
        <v>1</v>
      </c>
      <c r="X218" s="16">
        <v>1</v>
      </c>
      <c r="Y218" s="11">
        <v>1</v>
      </c>
      <c r="Z218" s="12">
        <v>1</v>
      </c>
      <c r="AA218" s="12">
        <v>1</v>
      </c>
      <c r="AB218" s="12">
        <v>1</v>
      </c>
      <c r="AC218" s="16">
        <v>1</v>
      </c>
      <c r="AD218" s="11">
        <v>1</v>
      </c>
      <c r="AE218" s="12">
        <v>1</v>
      </c>
      <c r="AF218" s="12">
        <v>1</v>
      </c>
      <c r="AG218" s="12">
        <v>1</v>
      </c>
      <c r="AH218" s="16">
        <v>1</v>
      </c>
      <c r="AI218" s="11">
        <v>1</v>
      </c>
      <c r="AJ218" s="12">
        <v>1</v>
      </c>
      <c r="AK218" s="12">
        <v>1</v>
      </c>
      <c r="AL218" s="12">
        <v>1</v>
      </c>
      <c r="AM218" s="16">
        <v>1</v>
      </c>
      <c r="AN218" s="11">
        <v>1</v>
      </c>
      <c r="AO218" s="12">
        <v>1</v>
      </c>
      <c r="AP218" s="12">
        <v>1</v>
      </c>
      <c r="AQ218" s="12">
        <v>1</v>
      </c>
      <c r="AR218" s="16">
        <v>1</v>
      </c>
      <c r="AS218" s="11">
        <v>1</v>
      </c>
      <c r="AT218" s="12">
        <v>1</v>
      </c>
      <c r="AU218" s="12">
        <v>1</v>
      </c>
      <c r="AV218" s="12">
        <v>1</v>
      </c>
      <c r="AW218" s="16">
        <v>1</v>
      </c>
      <c r="AX218" s="11">
        <v>1</v>
      </c>
      <c r="AY218" s="12">
        <v>1</v>
      </c>
      <c r="AZ218" s="12">
        <v>1</v>
      </c>
      <c r="BA218" s="12">
        <v>1</v>
      </c>
      <c r="BB218" s="16">
        <v>1</v>
      </c>
      <c r="BC218" s="11">
        <v>1</v>
      </c>
      <c r="BD218" s="12">
        <v>1</v>
      </c>
      <c r="BE218" s="12">
        <v>1</v>
      </c>
      <c r="BF218" s="12">
        <v>1</v>
      </c>
      <c r="BG218" s="16">
        <v>1</v>
      </c>
      <c r="BH218" s="11">
        <v>1</v>
      </c>
      <c r="BI218" s="12">
        <v>1</v>
      </c>
      <c r="BJ218" s="12">
        <v>1</v>
      </c>
      <c r="BK218" s="12">
        <v>1</v>
      </c>
      <c r="BL218" s="16">
        <v>1</v>
      </c>
      <c r="BM218" s="11">
        <v>1</v>
      </c>
      <c r="BN218" s="12">
        <v>1</v>
      </c>
      <c r="BO218" s="12">
        <v>1</v>
      </c>
      <c r="BP218" s="12">
        <v>1</v>
      </c>
      <c r="BQ218" s="16">
        <v>1</v>
      </c>
      <c r="BR218" s="11">
        <v>1</v>
      </c>
      <c r="BS218" s="12">
        <v>1</v>
      </c>
      <c r="BT218" s="12">
        <v>1</v>
      </c>
      <c r="BU218" s="12">
        <v>1</v>
      </c>
      <c r="BV218" s="16">
        <v>1</v>
      </c>
    </row>
    <row r="219" spans="1:74" x14ac:dyDescent="0.25">
      <c r="A219" s="32" t="s">
        <v>161</v>
      </c>
      <c r="B219" s="28" t="s">
        <v>76</v>
      </c>
      <c r="C219" s="1" t="s">
        <v>146</v>
      </c>
      <c r="D219" s="2" t="s">
        <v>0</v>
      </c>
      <c r="E219" s="3" t="s">
        <v>2</v>
      </c>
      <c r="F219" s="3"/>
      <c r="G219" s="3"/>
      <c r="H219" s="3"/>
      <c r="I219" s="16">
        <v>1</v>
      </c>
      <c r="J219" s="11">
        <v>1</v>
      </c>
      <c r="K219" s="12">
        <v>1</v>
      </c>
      <c r="L219" s="12">
        <v>1</v>
      </c>
      <c r="M219" s="12">
        <v>1</v>
      </c>
      <c r="N219" s="16">
        <v>1</v>
      </c>
      <c r="O219" s="11">
        <v>1</v>
      </c>
      <c r="P219" s="12">
        <v>1</v>
      </c>
      <c r="Q219" s="12">
        <v>1</v>
      </c>
      <c r="R219" s="12">
        <v>1</v>
      </c>
      <c r="S219" s="16">
        <v>1</v>
      </c>
      <c r="T219" s="11">
        <v>1</v>
      </c>
      <c r="U219" s="12">
        <v>1</v>
      </c>
      <c r="V219" s="12">
        <v>1</v>
      </c>
      <c r="W219" s="12">
        <v>1</v>
      </c>
      <c r="X219" s="16">
        <v>1</v>
      </c>
      <c r="Y219" s="11">
        <v>1</v>
      </c>
      <c r="Z219" s="12">
        <v>1</v>
      </c>
      <c r="AA219" s="12">
        <v>1</v>
      </c>
      <c r="AB219" s="12">
        <v>1</v>
      </c>
      <c r="AC219" s="16">
        <v>1</v>
      </c>
      <c r="AD219" s="11">
        <v>1</v>
      </c>
      <c r="AE219" s="12">
        <v>1</v>
      </c>
      <c r="AF219" s="12">
        <v>1</v>
      </c>
      <c r="AG219" s="12">
        <v>1</v>
      </c>
      <c r="AH219" s="16">
        <v>1</v>
      </c>
      <c r="AI219" s="11">
        <v>1</v>
      </c>
      <c r="AJ219" s="12">
        <v>1</v>
      </c>
      <c r="AK219" s="12">
        <v>1</v>
      </c>
      <c r="AL219" s="12">
        <v>1</v>
      </c>
      <c r="AM219" s="16">
        <v>1</v>
      </c>
      <c r="AN219" s="11">
        <v>1</v>
      </c>
      <c r="AO219" s="12">
        <v>1</v>
      </c>
      <c r="AP219" s="12">
        <v>1</v>
      </c>
      <c r="AQ219" s="12">
        <v>1</v>
      </c>
      <c r="AR219" s="16">
        <v>1</v>
      </c>
      <c r="AS219" s="11">
        <v>1</v>
      </c>
      <c r="AT219" s="12">
        <v>1</v>
      </c>
      <c r="AU219" s="12">
        <v>1</v>
      </c>
      <c r="AV219" s="12">
        <v>1</v>
      </c>
      <c r="AW219" s="16">
        <v>1</v>
      </c>
      <c r="AX219" s="11">
        <v>1</v>
      </c>
      <c r="AY219" s="12">
        <v>1</v>
      </c>
      <c r="AZ219" s="12">
        <v>1</v>
      </c>
      <c r="BA219" s="12">
        <v>1</v>
      </c>
      <c r="BB219" s="16">
        <v>1</v>
      </c>
      <c r="BC219" s="11">
        <v>1</v>
      </c>
      <c r="BD219" s="12">
        <v>1</v>
      </c>
      <c r="BE219" s="12">
        <v>1</v>
      </c>
      <c r="BF219" s="12">
        <v>1</v>
      </c>
      <c r="BG219" s="16">
        <v>1</v>
      </c>
      <c r="BH219" s="11">
        <v>1</v>
      </c>
      <c r="BI219" s="12">
        <v>1</v>
      </c>
      <c r="BJ219" s="12">
        <v>1</v>
      </c>
      <c r="BK219" s="12">
        <v>1</v>
      </c>
      <c r="BL219" s="16">
        <v>1</v>
      </c>
      <c r="BM219" s="11">
        <v>1</v>
      </c>
      <c r="BN219" s="12">
        <v>1</v>
      </c>
      <c r="BO219" s="12">
        <v>1</v>
      </c>
      <c r="BP219" s="12">
        <v>1</v>
      </c>
      <c r="BQ219" s="16">
        <v>1</v>
      </c>
      <c r="BR219" s="11">
        <v>1</v>
      </c>
      <c r="BS219" s="12">
        <v>1</v>
      </c>
      <c r="BT219" s="12">
        <v>1</v>
      </c>
      <c r="BU219" s="12">
        <v>1</v>
      </c>
      <c r="BV219" s="16">
        <v>1</v>
      </c>
    </row>
    <row r="220" spans="1:74" x14ac:dyDescent="0.25">
      <c r="A220" s="32" t="s">
        <v>161</v>
      </c>
      <c r="B220" s="28" t="s">
        <v>76</v>
      </c>
      <c r="C220" s="1" t="s">
        <v>146</v>
      </c>
      <c r="D220" s="2" t="s">
        <v>0</v>
      </c>
      <c r="E220" s="3" t="s">
        <v>3</v>
      </c>
      <c r="F220" s="3"/>
      <c r="G220" s="3"/>
      <c r="H220" s="3"/>
      <c r="I220" s="16">
        <v>1</v>
      </c>
      <c r="J220" s="11">
        <v>1</v>
      </c>
      <c r="K220" s="12">
        <v>1</v>
      </c>
      <c r="L220" s="12">
        <v>1</v>
      </c>
      <c r="M220" s="12">
        <v>1</v>
      </c>
      <c r="N220" s="16">
        <v>1</v>
      </c>
      <c r="O220" s="11">
        <v>1</v>
      </c>
      <c r="P220" s="12">
        <v>1</v>
      </c>
      <c r="Q220" s="12">
        <v>1</v>
      </c>
      <c r="R220" s="12">
        <v>1</v>
      </c>
      <c r="S220" s="16">
        <v>1</v>
      </c>
      <c r="T220" s="11">
        <v>1</v>
      </c>
      <c r="U220" s="12">
        <v>1</v>
      </c>
      <c r="V220" s="12">
        <v>1</v>
      </c>
      <c r="W220" s="12">
        <v>1</v>
      </c>
      <c r="X220" s="16">
        <v>1</v>
      </c>
      <c r="Y220" s="11">
        <v>1</v>
      </c>
      <c r="Z220" s="12">
        <v>1</v>
      </c>
      <c r="AA220" s="12">
        <v>1</v>
      </c>
      <c r="AB220" s="12">
        <v>1</v>
      </c>
      <c r="AC220" s="16">
        <v>1</v>
      </c>
      <c r="AD220" s="11">
        <v>1</v>
      </c>
      <c r="AE220" s="12">
        <v>1</v>
      </c>
      <c r="AF220" s="12">
        <v>1</v>
      </c>
      <c r="AG220" s="12">
        <v>1</v>
      </c>
      <c r="AH220" s="16">
        <v>1</v>
      </c>
      <c r="AI220" s="11">
        <v>1</v>
      </c>
      <c r="AJ220" s="12">
        <v>1</v>
      </c>
      <c r="AK220" s="12">
        <v>1</v>
      </c>
      <c r="AL220" s="12">
        <v>1</v>
      </c>
      <c r="AM220" s="16">
        <v>1</v>
      </c>
      <c r="AN220" s="11">
        <v>1</v>
      </c>
      <c r="AO220" s="12">
        <v>1</v>
      </c>
      <c r="AP220" s="12">
        <v>1</v>
      </c>
      <c r="AQ220" s="12">
        <v>1</v>
      </c>
      <c r="AR220" s="16">
        <v>1</v>
      </c>
      <c r="AS220" s="11">
        <v>1</v>
      </c>
      <c r="AT220" s="12">
        <v>1</v>
      </c>
      <c r="AU220" s="12">
        <v>1</v>
      </c>
      <c r="AV220" s="12">
        <v>1</v>
      </c>
      <c r="AW220" s="16">
        <v>1</v>
      </c>
      <c r="AX220" s="11">
        <v>1</v>
      </c>
      <c r="AY220" s="12">
        <v>1</v>
      </c>
      <c r="AZ220" s="12">
        <v>1</v>
      </c>
      <c r="BA220" s="12">
        <v>1</v>
      </c>
      <c r="BB220" s="16">
        <v>1</v>
      </c>
      <c r="BC220" s="11">
        <v>1</v>
      </c>
      <c r="BD220" s="12">
        <v>1</v>
      </c>
      <c r="BE220" s="12">
        <v>1</v>
      </c>
      <c r="BF220" s="12">
        <v>1</v>
      </c>
      <c r="BG220" s="16">
        <v>1</v>
      </c>
      <c r="BH220" s="11">
        <v>1</v>
      </c>
      <c r="BI220" s="12">
        <v>1</v>
      </c>
      <c r="BJ220" s="12">
        <v>1</v>
      </c>
      <c r="BK220" s="12">
        <v>1</v>
      </c>
      <c r="BL220" s="16">
        <v>1</v>
      </c>
      <c r="BM220" s="11">
        <v>1</v>
      </c>
      <c r="BN220" s="12">
        <v>1</v>
      </c>
      <c r="BO220" s="12">
        <v>1</v>
      </c>
      <c r="BP220" s="12">
        <v>1</v>
      </c>
      <c r="BQ220" s="16">
        <v>1</v>
      </c>
      <c r="BR220" s="11">
        <v>1</v>
      </c>
      <c r="BS220" s="12">
        <v>1</v>
      </c>
      <c r="BT220" s="12">
        <v>1</v>
      </c>
      <c r="BU220" s="12">
        <v>1</v>
      </c>
      <c r="BV220" s="16">
        <v>1</v>
      </c>
    </row>
    <row r="221" spans="1:74" x14ac:dyDescent="0.25">
      <c r="A221" s="32" t="s">
        <v>161</v>
      </c>
      <c r="B221" s="28" t="s">
        <v>76</v>
      </c>
      <c r="C221" s="1" t="s">
        <v>146</v>
      </c>
      <c r="D221" s="2" t="s">
        <v>0</v>
      </c>
      <c r="E221" s="3" t="s">
        <v>4</v>
      </c>
      <c r="F221" s="3"/>
      <c r="G221" s="3"/>
      <c r="H221" s="3"/>
      <c r="I221" s="16">
        <v>1</v>
      </c>
      <c r="J221" s="11">
        <v>1</v>
      </c>
      <c r="K221" s="12">
        <v>1</v>
      </c>
      <c r="L221" s="12">
        <v>1</v>
      </c>
      <c r="M221" s="12">
        <v>1</v>
      </c>
      <c r="N221" s="16">
        <v>1</v>
      </c>
      <c r="O221" s="11">
        <v>1</v>
      </c>
      <c r="P221" s="12">
        <v>1</v>
      </c>
      <c r="Q221" s="12">
        <v>1</v>
      </c>
      <c r="R221" s="12">
        <v>1</v>
      </c>
      <c r="S221" s="16">
        <v>1</v>
      </c>
      <c r="T221" s="11">
        <v>1</v>
      </c>
      <c r="U221" s="12">
        <v>1</v>
      </c>
      <c r="V221" s="12">
        <v>1</v>
      </c>
      <c r="W221" s="12">
        <v>1</v>
      </c>
      <c r="X221" s="16">
        <v>1</v>
      </c>
      <c r="Y221" s="11">
        <v>1</v>
      </c>
      <c r="Z221" s="12">
        <v>1</v>
      </c>
      <c r="AA221" s="12">
        <v>1</v>
      </c>
      <c r="AB221" s="12">
        <v>1</v>
      </c>
      <c r="AC221" s="16">
        <v>1</v>
      </c>
      <c r="AD221" s="11">
        <v>1</v>
      </c>
      <c r="AE221" s="12">
        <v>1</v>
      </c>
      <c r="AF221" s="12">
        <v>1</v>
      </c>
      <c r="AG221" s="12">
        <v>1</v>
      </c>
      <c r="AH221" s="16">
        <v>1</v>
      </c>
      <c r="AI221" s="11">
        <v>1</v>
      </c>
      <c r="AJ221" s="12">
        <v>1</v>
      </c>
      <c r="AK221" s="12">
        <v>1</v>
      </c>
      <c r="AL221" s="12">
        <v>1</v>
      </c>
      <c r="AM221" s="16">
        <v>1</v>
      </c>
      <c r="AN221" s="11">
        <v>1</v>
      </c>
      <c r="AO221" s="12">
        <v>1</v>
      </c>
      <c r="AP221" s="12">
        <v>1</v>
      </c>
      <c r="AQ221" s="12">
        <v>1</v>
      </c>
      <c r="AR221" s="16">
        <v>1</v>
      </c>
      <c r="AS221" s="11">
        <v>1</v>
      </c>
      <c r="AT221" s="12">
        <v>1</v>
      </c>
      <c r="AU221" s="12">
        <v>1</v>
      </c>
      <c r="AV221" s="12">
        <v>1</v>
      </c>
      <c r="AW221" s="16">
        <v>1</v>
      </c>
      <c r="AX221" s="11">
        <v>1</v>
      </c>
      <c r="AY221" s="12">
        <v>1</v>
      </c>
      <c r="AZ221" s="12">
        <v>1</v>
      </c>
      <c r="BA221" s="12">
        <v>1</v>
      </c>
      <c r="BB221" s="16">
        <v>1</v>
      </c>
      <c r="BC221" s="11">
        <v>1</v>
      </c>
      <c r="BD221" s="12">
        <v>1</v>
      </c>
      <c r="BE221" s="12">
        <v>1</v>
      </c>
      <c r="BF221" s="12">
        <v>1</v>
      </c>
      <c r="BG221" s="16">
        <v>1</v>
      </c>
      <c r="BH221" s="11">
        <v>1</v>
      </c>
      <c r="BI221" s="12">
        <v>1</v>
      </c>
      <c r="BJ221" s="12">
        <v>1</v>
      </c>
      <c r="BK221" s="12">
        <v>1</v>
      </c>
      <c r="BL221" s="16">
        <v>1</v>
      </c>
      <c r="BM221" s="11">
        <v>1</v>
      </c>
      <c r="BN221" s="12">
        <v>1</v>
      </c>
      <c r="BO221" s="12">
        <v>1</v>
      </c>
      <c r="BP221" s="12">
        <v>1</v>
      </c>
      <c r="BQ221" s="16">
        <v>1</v>
      </c>
      <c r="BR221" s="11">
        <v>1</v>
      </c>
      <c r="BS221" s="12">
        <v>1</v>
      </c>
      <c r="BT221" s="12">
        <v>1</v>
      </c>
      <c r="BU221" s="12">
        <v>1</v>
      </c>
      <c r="BV221" s="16">
        <v>1</v>
      </c>
    </row>
    <row r="222" spans="1:74" x14ac:dyDescent="0.25">
      <c r="A222" s="32" t="s">
        <v>161</v>
      </c>
      <c r="B222" s="28" t="s">
        <v>76</v>
      </c>
      <c r="C222" s="1" t="s">
        <v>146</v>
      </c>
      <c r="D222" s="2" t="s">
        <v>5</v>
      </c>
      <c r="E222" s="3" t="s">
        <v>1</v>
      </c>
      <c r="F222" s="3"/>
      <c r="G222" s="3"/>
      <c r="H222" s="3"/>
      <c r="I222" s="16">
        <v>1</v>
      </c>
      <c r="J222" s="11">
        <v>1</v>
      </c>
      <c r="K222" s="12">
        <v>1</v>
      </c>
      <c r="L222" s="12">
        <v>1</v>
      </c>
      <c r="M222" s="12">
        <v>1</v>
      </c>
      <c r="N222" s="16">
        <v>1</v>
      </c>
      <c r="O222" s="11">
        <v>1</v>
      </c>
      <c r="P222" s="12">
        <v>1</v>
      </c>
      <c r="Q222" s="12">
        <v>1</v>
      </c>
      <c r="R222" s="12">
        <v>1</v>
      </c>
      <c r="S222" s="16">
        <v>1</v>
      </c>
      <c r="T222" s="11">
        <v>1</v>
      </c>
      <c r="U222" s="12">
        <v>1</v>
      </c>
      <c r="V222" s="12">
        <v>1</v>
      </c>
      <c r="W222" s="12">
        <v>1</v>
      </c>
      <c r="X222" s="16">
        <v>1</v>
      </c>
      <c r="Y222" s="11">
        <v>1</v>
      </c>
      <c r="Z222" s="12">
        <v>1</v>
      </c>
      <c r="AA222" s="12">
        <v>1</v>
      </c>
      <c r="AB222" s="12">
        <v>1</v>
      </c>
      <c r="AC222" s="16">
        <v>1</v>
      </c>
      <c r="AD222" s="11">
        <v>1</v>
      </c>
      <c r="AE222" s="12">
        <v>1</v>
      </c>
      <c r="AF222" s="12">
        <v>1</v>
      </c>
      <c r="AG222" s="12">
        <v>1</v>
      </c>
      <c r="AH222" s="16">
        <v>1</v>
      </c>
      <c r="AI222" s="11">
        <v>1</v>
      </c>
      <c r="AJ222" s="12">
        <v>1</v>
      </c>
      <c r="AK222" s="12">
        <v>1</v>
      </c>
      <c r="AL222" s="12">
        <v>1</v>
      </c>
      <c r="AM222" s="16">
        <v>1</v>
      </c>
      <c r="AN222" s="11">
        <v>1</v>
      </c>
      <c r="AO222" s="12">
        <v>1</v>
      </c>
      <c r="AP222" s="12">
        <v>1</v>
      </c>
      <c r="AQ222" s="12">
        <v>1</v>
      </c>
      <c r="AR222" s="16">
        <v>1</v>
      </c>
      <c r="AS222" s="11">
        <v>1</v>
      </c>
      <c r="AT222" s="12">
        <v>1</v>
      </c>
      <c r="AU222" s="12">
        <v>1</v>
      </c>
      <c r="AV222" s="12">
        <v>1</v>
      </c>
      <c r="AW222" s="16">
        <v>1</v>
      </c>
      <c r="AX222" s="11">
        <v>1</v>
      </c>
      <c r="AY222" s="12">
        <v>1</v>
      </c>
      <c r="AZ222" s="12">
        <v>1</v>
      </c>
      <c r="BA222" s="12">
        <v>1</v>
      </c>
      <c r="BB222" s="16">
        <v>1</v>
      </c>
      <c r="BC222" s="11">
        <v>1</v>
      </c>
      <c r="BD222" s="12">
        <v>1</v>
      </c>
      <c r="BE222" s="12">
        <v>1</v>
      </c>
      <c r="BF222" s="12">
        <v>1</v>
      </c>
      <c r="BG222" s="16">
        <v>1</v>
      </c>
      <c r="BH222" s="11">
        <v>1</v>
      </c>
      <c r="BI222" s="12">
        <v>1</v>
      </c>
      <c r="BJ222" s="12">
        <v>1</v>
      </c>
      <c r="BK222" s="12">
        <v>1</v>
      </c>
      <c r="BL222" s="16">
        <v>1</v>
      </c>
      <c r="BM222" s="11">
        <v>1</v>
      </c>
      <c r="BN222" s="12">
        <v>1</v>
      </c>
      <c r="BO222" s="12">
        <v>1</v>
      </c>
      <c r="BP222" s="12">
        <v>1</v>
      </c>
      <c r="BQ222" s="16">
        <v>1</v>
      </c>
      <c r="BR222" s="11">
        <v>1</v>
      </c>
      <c r="BS222" s="12">
        <v>1</v>
      </c>
      <c r="BT222" s="12">
        <v>1</v>
      </c>
      <c r="BU222" s="12">
        <v>1</v>
      </c>
      <c r="BV222" s="16">
        <v>1</v>
      </c>
    </row>
    <row r="223" spans="1:74" x14ac:dyDescent="0.25">
      <c r="A223" s="32" t="s">
        <v>161</v>
      </c>
      <c r="B223" s="28" t="s">
        <v>76</v>
      </c>
      <c r="C223" s="1" t="s">
        <v>146</v>
      </c>
      <c r="D223" s="2" t="s">
        <v>5</v>
      </c>
      <c r="E223" s="3" t="s">
        <v>2</v>
      </c>
      <c r="F223" s="3"/>
      <c r="G223" s="3"/>
      <c r="H223" s="3"/>
      <c r="I223" s="16">
        <v>1</v>
      </c>
      <c r="J223" s="11">
        <v>1</v>
      </c>
      <c r="K223" s="12">
        <v>1</v>
      </c>
      <c r="L223" s="12">
        <v>1</v>
      </c>
      <c r="M223" s="12">
        <v>1</v>
      </c>
      <c r="N223" s="16">
        <v>1</v>
      </c>
      <c r="O223" s="11">
        <v>1</v>
      </c>
      <c r="P223" s="12">
        <v>1</v>
      </c>
      <c r="Q223" s="12">
        <v>1</v>
      </c>
      <c r="R223" s="12">
        <v>1</v>
      </c>
      <c r="S223" s="16">
        <v>1</v>
      </c>
      <c r="T223" s="11">
        <v>1</v>
      </c>
      <c r="U223" s="12">
        <v>1</v>
      </c>
      <c r="V223" s="12">
        <v>1</v>
      </c>
      <c r="W223" s="12">
        <v>1</v>
      </c>
      <c r="X223" s="16">
        <v>1</v>
      </c>
      <c r="Y223" s="11">
        <v>1</v>
      </c>
      <c r="Z223" s="12">
        <v>1</v>
      </c>
      <c r="AA223" s="12">
        <v>1</v>
      </c>
      <c r="AB223" s="12">
        <v>1</v>
      </c>
      <c r="AC223" s="16">
        <v>1</v>
      </c>
      <c r="AD223" s="11">
        <v>1</v>
      </c>
      <c r="AE223" s="12">
        <v>1</v>
      </c>
      <c r="AF223" s="12">
        <v>1</v>
      </c>
      <c r="AG223" s="12">
        <v>1</v>
      </c>
      <c r="AH223" s="16">
        <v>1</v>
      </c>
      <c r="AI223" s="11">
        <v>1</v>
      </c>
      <c r="AJ223" s="12">
        <v>1</v>
      </c>
      <c r="AK223" s="12">
        <v>1</v>
      </c>
      <c r="AL223" s="12">
        <v>1</v>
      </c>
      <c r="AM223" s="16">
        <v>1</v>
      </c>
      <c r="AN223" s="11">
        <v>1</v>
      </c>
      <c r="AO223" s="12">
        <v>1</v>
      </c>
      <c r="AP223" s="12">
        <v>1</v>
      </c>
      <c r="AQ223" s="12">
        <v>1</v>
      </c>
      <c r="AR223" s="16">
        <v>1</v>
      </c>
      <c r="AS223" s="11">
        <v>1</v>
      </c>
      <c r="AT223" s="12">
        <v>1</v>
      </c>
      <c r="AU223" s="12">
        <v>1</v>
      </c>
      <c r="AV223" s="12">
        <v>1</v>
      </c>
      <c r="AW223" s="16">
        <v>1</v>
      </c>
      <c r="AX223" s="11">
        <v>1</v>
      </c>
      <c r="AY223" s="12">
        <v>1</v>
      </c>
      <c r="AZ223" s="12">
        <v>1</v>
      </c>
      <c r="BA223" s="12">
        <v>1</v>
      </c>
      <c r="BB223" s="16">
        <v>1</v>
      </c>
      <c r="BC223" s="11">
        <v>1</v>
      </c>
      <c r="BD223" s="12">
        <v>1</v>
      </c>
      <c r="BE223" s="12">
        <v>1</v>
      </c>
      <c r="BF223" s="12">
        <v>1</v>
      </c>
      <c r="BG223" s="16">
        <v>1</v>
      </c>
      <c r="BH223" s="11">
        <v>1</v>
      </c>
      <c r="BI223" s="12">
        <v>1</v>
      </c>
      <c r="BJ223" s="12">
        <v>1</v>
      </c>
      <c r="BK223" s="12">
        <v>1</v>
      </c>
      <c r="BL223" s="16">
        <v>1</v>
      </c>
      <c r="BM223" s="11">
        <v>1</v>
      </c>
      <c r="BN223" s="12">
        <v>1</v>
      </c>
      <c r="BO223" s="12">
        <v>1</v>
      </c>
      <c r="BP223" s="12">
        <v>1</v>
      </c>
      <c r="BQ223" s="16">
        <v>1</v>
      </c>
      <c r="BR223" s="11">
        <v>1</v>
      </c>
      <c r="BS223" s="12">
        <v>1</v>
      </c>
      <c r="BT223" s="12">
        <v>1</v>
      </c>
      <c r="BU223" s="12">
        <v>1</v>
      </c>
      <c r="BV223" s="16">
        <v>1</v>
      </c>
    </row>
    <row r="224" spans="1:74" x14ac:dyDescent="0.25">
      <c r="A224" s="32" t="s">
        <v>161</v>
      </c>
      <c r="B224" s="28" t="s">
        <v>76</v>
      </c>
      <c r="C224" s="1" t="s">
        <v>146</v>
      </c>
      <c r="D224" s="2" t="s">
        <v>5</v>
      </c>
      <c r="E224" s="3" t="s">
        <v>3</v>
      </c>
      <c r="F224" s="3"/>
      <c r="G224" s="3"/>
      <c r="H224" s="3"/>
      <c r="I224" s="16">
        <v>1</v>
      </c>
      <c r="J224" s="11">
        <v>1</v>
      </c>
      <c r="K224" s="12">
        <v>1</v>
      </c>
      <c r="L224" s="12">
        <v>1</v>
      </c>
      <c r="M224" s="12">
        <v>1</v>
      </c>
      <c r="N224" s="16">
        <v>1</v>
      </c>
      <c r="O224" s="11">
        <v>1</v>
      </c>
      <c r="P224" s="12">
        <v>1</v>
      </c>
      <c r="Q224" s="12">
        <v>1</v>
      </c>
      <c r="R224" s="12">
        <v>1</v>
      </c>
      <c r="S224" s="16">
        <v>1</v>
      </c>
      <c r="T224" s="11">
        <v>1</v>
      </c>
      <c r="U224" s="12">
        <v>1</v>
      </c>
      <c r="V224" s="12">
        <v>1</v>
      </c>
      <c r="W224" s="12">
        <v>1</v>
      </c>
      <c r="X224" s="16">
        <v>1</v>
      </c>
      <c r="Y224" s="11">
        <v>1</v>
      </c>
      <c r="Z224" s="12">
        <v>1</v>
      </c>
      <c r="AA224" s="12">
        <v>1</v>
      </c>
      <c r="AB224" s="12">
        <v>1</v>
      </c>
      <c r="AC224" s="16">
        <v>1</v>
      </c>
      <c r="AD224" s="11">
        <v>1</v>
      </c>
      <c r="AE224" s="12">
        <v>1</v>
      </c>
      <c r="AF224" s="12">
        <v>1</v>
      </c>
      <c r="AG224" s="12">
        <v>1</v>
      </c>
      <c r="AH224" s="16">
        <v>1</v>
      </c>
      <c r="AI224" s="11">
        <v>1</v>
      </c>
      <c r="AJ224" s="12">
        <v>1</v>
      </c>
      <c r="AK224" s="12">
        <v>1</v>
      </c>
      <c r="AL224" s="12">
        <v>1</v>
      </c>
      <c r="AM224" s="16">
        <v>1</v>
      </c>
      <c r="AN224" s="11">
        <v>1</v>
      </c>
      <c r="AO224" s="12">
        <v>1</v>
      </c>
      <c r="AP224" s="12">
        <v>1</v>
      </c>
      <c r="AQ224" s="12">
        <v>1</v>
      </c>
      <c r="AR224" s="16">
        <v>1</v>
      </c>
      <c r="AS224" s="11">
        <v>1</v>
      </c>
      <c r="AT224" s="12">
        <v>1</v>
      </c>
      <c r="AU224" s="12">
        <v>1</v>
      </c>
      <c r="AV224" s="12">
        <v>1</v>
      </c>
      <c r="AW224" s="16">
        <v>1</v>
      </c>
      <c r="AX224" s="11">
        <v>1</v>
      </c>
      <c r="AY224" s="12">
        <v>1</v>
      </c>
      <c r="AZ224" s="12">
        <v>1</v>
      </c>
      <c r="BA224" s="12">
        <v>1</v>
      </c>
      <c r="BB224" s="16">
        <v>1</v>
      </c>
      <c r="BC224" s="11">
        <v>1</v>
      </c>
      <c r="BD224" s="12">
        <v>1</v>
      </c>
      <c r="BE224" s="12">
        <v>1</v>
      </c>
      <c r="BF224" s="12">
        <v>1</v>
      </c>
      <c r="BG224" s="16">
        <v>1</v>
      </c>
      <c r="BH224" s="11">
        <v>1</v>
      </c>
      <c r="BI224" s="12">
        <v>1</v>
      </c>
      <c r="BJ224" s="12">
        <v>1</v>
      </c>
      <c r="BK224" s="12">
        <v>1</v>
      </c>
      <c r="BL224" s="16">
        <v>1</v>
      </c>
      <c r="BM224" s="11">
        <v>1</v>
      </c>
      <c r="BN224" s="12">
        <v>1</v>
      </c>
      <c r="BO224" s="12">
        <v>1</v>
      </c>
      <c r="BP224" s="12">
        <v>1</v>
      </c>
      <c r="BQ224" s="16">
        <v>1</v>
      </c>
      <c r="BR224" s="11">
        <v>1</v>
      </c>
      <c r="BS224" s="12">
        <v>1</v>
      </c>
      <c r="BT224" s="12">
        <v>1</v>
      </c>
      <c r="BU224" s="12">
        <v>1</v>
      </c>
      <c r="BV224" s="16">
        <v>1</v>
      </c>
    </row>
    <row r="225" spans="1:74" x14ac:dyDescent="0.25">
      <c r="A225" s="32" t="s">
        <v>161</v>
      </c>
      <c r="B225" s="28" t="s">
        <v>76</v>
      </c>
      <c r="C225" s="1" t="s">
        <v>146</v>
      </c>
      <c r="D225" s="2" t="s">
        <v>5</v>
      </c>
      <c r="E225" s="3" t="s">
        <v>4</v>
      </c>
      <c r="F225" s="3"/>
      <c r="G225" s="3"/>
      <c r="H225" s="3"/>
      <c r="I225" s="19">
        <v>1</v>
      </c>
      <c r="J225" s="11">
        <v>1</v>
      </c>
      <c r="K225" s="12">
        <v>1</v>
      </c>
      <c r="L225" s="12">
        <v>1</v>
      </c>
      <c r="M225" s="12">
        <v>1</v>
      </c>
      <c r="N225" s="19">
        <v>1</v>
      </c>
      <c r="O225" s="11">
        <v>1</v>
      </c>
      <c r="P225" s="12">
        <v>1</v>
      </c>
      <c r="Q225" s="12">
        <v>1</v>
      </c>
      <c r="R225" s="12">
        <v>1</v>
      </c>
      <c r="S225" s="19">
        <v>1</v>
      </c>
      <c r="T225" s="11">
        <v>1</v>
      </c>
      <c r="U225" s="12">
        <v>1</v>
      </c>
      <c r="V225" s="12">
        <v>1</v>
      </c>
      <c r="W225" s="12">
        <v>1</v>
      </c>
      <c r="X225" s="19">
        <v>1</v>
      </c>
      <c r="Y225" s="11">
        <v>1</v>
      </c>
      <c r="Z225" s="12">
        <v>1</v>
      </c>
      <c r="AA225" s="12">
        <v>1</v>
      </c>
      <c r="AB225" s="12">
        <v>1</v>
      </c>
      <c r="AC225" s="19">
        <v>1</v>
      </c>
      <c r="AD225" s="11">
        <v>1</v>
      </c>
      <c r="AE225" s="12">
        <v>1</v>
      </c>
      <c r="AF225" s="12">
        <v>1</v>
      </c>
      <c r="AG225" s="12">
        <v>1</v>
      </c>
      <c r="AH225" s="19">
        <v>1</v>
      </c>
      <c r="AI225" s="11">
        <v>1</v>
      </c>
      <c r="AJ225" s="12">
        <v>1</v>
      </c>
      <c r="AK225" s="12">
        <v>1</v>
      </c>
      <c r="AL225" s="12">
        <v>1</v>
      </c>
      <c r="AM225" s="19">
        <v>1</v>
      </c>
      <c r="AN225" s="11">
        <v>1</v>
      </c>
      <c r="AO225" s="12">
        <v>1</v>
      </c>
      <c r="AP225" s="12">
        <v>1</v>
      </c>
      <c r="AQ225" s="12">
        <v>1</v>
      </c>
      <c r="AR225" s="16">
        <v>1</v>
      </c>
      <c r="AS225" s="11">
        <v>1</v>
      </c>
      <c r="AT225" s="12">
        <v>1</v>
      </c>
      <c r="AU225" s="12">
        <v>1</v>
      </c>
      <c r="AV225" s="12">
        <v>1</v>
      </c>
      <c r="AW225" s="19">
        <v>1</v>
      </c>
      <c r="AX225" s="11">
        <v>1</v>
      </c>
      <c r="AY225" s="12">
        <v>1</v>
      </c>
      <c r="AZ225" s="12">
        <v>1</v>
      </c>
      <c r="BA225" s="12">
        <v>1</v>
      </c>
      <c r="BB225" s="16">
        <v>1</v>
      </c>
      <c r="BC225" s="11">
        <v>1</v>
      </c>
      <c r="BD225" s="12">
        <v>1</v>
      </c>
      <c r="BE225" s="12">
        <v>1</v>
      </c>
      <c r="BF225" s="12">
        <v>1</v>
      </c>
      <c r="BG225" s="19">
        <v>1</v>
      </c>
      <c r="BH225" s="11">
        <v>1</v>
      </c>
      <c r="BI225" s="12">
        <v>1</v>
      </c>
      <c r="BJ225" s="12">
        <v>1</v>
      </c>
      <c r="BK225" s="12">
        <v>1</v>
      </c>
      <c r="BL225" s="16">
        <v>1</v>
      </c>
      <c r="BM225" s="11">
        <v>1</v>
      </c>
      <c r="BN225" s="12">
        <v>1</v>
      </c>
      <c r="BO225" s="12">
        <v>1</v>
      </c>
      <c r="BP225" s="12">
        <v>1</v>
      </c>
      <c r="BQ225" s="19">
        <v>1</v>
      </c>
      <c r="BR225" s="11">
        <v>1</v>
      </c>
      <c r="BS225" s="12">
        <v>1</v>
      </c>
      <c r="BT225" s="12">
        <v>1</v>
      </c>
      <c r="BU225" s="12">
        <v>1</v>
      </c>
      <c r="BV225" s="16">
        <v>1</v>
      </c>
    </row>
    <row r="226" spans="1:74" x14ac:dyDescent="0.25">
      <c r="A226" s="32" t="s">
        <v>161</v>
      </c>
      <c r="B226" s="27" t="s">
        <v>77</v>
      </c>
      <c r="C226" s="1" t="s">
        <v>145</v>
      </c>
      <c r="D226" s="2" t="s">
        <v>0</v>
      </c>
      <c r="E226" s="3" t="s">
        <v>1</v>
      </c>
      <c r="F226" s="3"/>
      <c r="G226" s="3"/>
      <c r="H226" s="3"/>
      <c r="I226" s="16">
        <v>1</v>
      </c>
      <c r="J226" s="11">
        <v>1</v>
      </c>
      <c r="K226" s="12">
        <v>1</v>
      </c>
      <c r="L226" s="12">
        <v>1</v>
      </c>
      <c r="M226" s="12">
        <v>1</v>
      </c>
      <c r="N226" s="16">
        <v>1</v>
      </c>
      <c r="O226" s="11">
        <v>1</v>
      </c>
      <c r="P226" s="12">
        <v>1</v>
      </c>
      <c r="Q226" s="12">
        <v>1</v>
      </c>
      <c r="R226" s="12">
        <v>1</v>
      </c>
      <c r="S226" s="16">
        <v>1</v>
      </c>
      <c r="T226" s="11">
        <v>1</v>
      </c>
      <c r="U226" s="12">
        <v>1</v>
      </c>
      <c r="V226" s="12">
        <v>1</v>
      </c>
      <c r="W226" s="12">
        <v>1</v>
      </c>
      <c r="X226" s="16">
        <v>1</v>
      </c>
      <c r="Y226" s="11">
        <v>1</v>
      </c>
      <c r="Z226" s="12">
        <v>1</v>
      </c>
      <c r="AA226" s="12">
        <v>1</v>
      </c>
      <c r="AB226" s="12">
        <v>1</v>
      </c>
      <c r="AC226" s="16">
        <v>1</v>
      </c>
      <c r="AD226" s="11">
        <v>1</v>
      </c>
      <c r="AE226" s="12">
        <v>1</v>
      </c>
      <c r="AF226" s="12">
        <v>1</v>
      </c>
      <c r="AG226" s="12">
        <v>1</v>
      </c>
      <c r="AH226" s="16">
        <v>1</v>
      </c>
      <c r="AI226" s="11">
        <v>1</v>
      </c>
      <c r="AJ226" s="12">
        <v>1</v>
      </c>
      <c r="AK226" s="12">
        <v>1</v>
      </c>
      <c r="AL226" s="12">
        <v>1</v>
      </c>
      <c r="AM226" s="16">
        <v>1</v>
      </c>
      <c r="AN226" s="11">
        <v>1</v>
      </c>
      <c r="AO226" s="12">
        <v>1</v>
      </c>
      <c r="AP226" s="12">
        <v>1</v>
      </c>
      <c r="AQ226" s="12">
        <v>1</v>
      </c>
      <c r="AR226" s="16">
        <v>1</v>
      </c>
      <c r="AS226" s="11">
        <v>1</v>
      </c>
      <c r="AT226" s="12">
        <v>1</v>
      </c>
      <c r="AU226" s="12">
        <v>1</v>
      </c>
      <c r="AV226" s="12">
        <v>1</v>
      </c>
      <c r="AW226" s="16">
        <v>1</v>
      </c>
      <c r="AX226" s="11">
        <v>1</v>
      </c>
      <c r="AY226" s="12">
        <v>1</v>
      </c>
      <c r="AZ226" s="12">
        <v>1</v>
      </c>
      <c r="BA226" s="12">
        <v>1</v>
      </c>
      <c r="BB226" s="16">
        <v>1</v>
      </c>
      <c r="BC226" s="11">
        <v>1</v>
      </c>
      <c r="BD226" s="12">
        <v>1</v>
      </c>
      <c r="BE226" s="12">
        <v>1</v>
      </c>
      <c r="BF226" s="12">
        <v>1</v>
      </c>
      <c r="BG226" s="16">
        <v>1</v>
      </c>
      <c r="BH226" s="11">
        <v>1</v>
      </c>
      <c r="BI226" s="12">
        <v>1</v>
      </c>
      <c r="BJ226" s="12">
        <v>1</v>
      </c>
      <c r="BK226" s="12">
        <v>1</v>
      </c>
      <c r="BL226" s="16">
        <v>1</v>
      </c>
      <c r="BM226" s="11">
        <v>1</v>
      </c>
      <c r="BN226" s="12">
        <v>1</v>
      </c>
      <c r="BO226" s="12">
        <v>1</v>
      </c>
      <c r="BP226" s="12">
        <v>1</v>
      </c>
      <c r="BQ226" s="16">
        <v>1</v>
      </c>
      <c r="BR226" s="11">
        <v>1</v>
      </c>
      <c r="BS226" s="12">
        <v>1</v>
      </c>
      <c r="BT226" s="12">
        <v>1</v>
      </c>
      <c r="BU226" s="12">
        <v>1</v>
      </c>
      <c r="BV226" s="16">
        <v>1</v>
      </c>
    </row>
    <row r="227" spans="1:74" x14ac:dyDescent="0.25">
      <c r="A227" s="32" t="s">
        <v>161</v>
      </c>
      <c r="B227" s="27" t="s">
        <v>77</v>
      </c>
      <c r="C227" s="1" t="s">
        <v>145</v>
      </c>
      <c r="D227" s="2" t="s">
        <v>0</v>
      </c>
      <c r="E227" s="3" t="s">
        <v>2</v>
      </c>
      <c r="F227" s="3"/>
      <c r="G227" s="3"/>
      <c r="H227" s="3"/>
      <c r="I227" s="16">
        <v>1</v>
      </c>
      <c r="J227" s="11">
        <v>1</v>
      </c>
      <c r="K227" s="12">
        <v>1</v>
      </c>
      <c r="L227" s="12">
        <v>1</v>
      </c>
      <c r="M227" s="12">
        <v>1</v>
      </c>
      <c r="N227" s="16">
        <v>1</v>
      </c>
      <c r="O227" s="11">
        <v>1</v>
      </c>
      <c r="P227" s="12">
        <v>1</v>
      </c>
      <c r="Q227" s="12">
        <v>1</v>
      </c>
      <c r="R227" s="12">
        <v>1</v>
      </c>
      <c r="S227" s="16">
        <v>1</v>
      </c>
      <c r="T227" s="11">
        <v>1</v>
      </c>
      <c r="U227" s="12">
        <v>1</v>
      </c>
      <c r="V227" s="12">
        <v>1</v>
      </c>
      <c r="W227" s="12">
        <v>1</v>
      </c>
      <c r="X227" s="16">
        <v>1</v>
      </c>
      <c r="Y227" s="11">
        <v>1</v>
      </c>
      <c r="Z227" s="12">
        <v>1</v>
      </c>
      <c r="AA227" s="12">
        <v>1</v>
      </c>
      <c r="AB227" s="12">
        <v>1</v>
      </c>
      <c r="AC227" s="16">
        <v>1</v>
      </c>
      <c r="AD227" s="11">
        <v>1</v>
      </c>
      <c r="AE227" s="12">
        <v>1</v>
      </c>
      <c r="AF227" s="12">
        <v>1</v>
      </c>
      <c r="AG227" s="12">
        <v>1</v>
      </c>
      <c r="AH227" s="16">
        <v>1</v>
      </c>
      <c r="AI227" s="11">
        <v>1</v>
      </c>
      <c r="AJ227" s="12">
        <v>1</v>
      </c>
      <c r="AK227" s="12">
        <v>1</v>
      </c>
      <c r="AL227" s="12">
        <v>1</v>
      </c>
      <c r="AM227" s="16">
        <v>1</v>
      </c>
      <c r="AN227" s="11">
        <v>1</v>
      </c>
      <c r="AO227" s="12">
        <v>1</v>
      </c>
      <c r="AP227" s="12">
        <v>1</v>
      </c>
      <c r="AQ227" s="12">
        <v>1</v>
      </c>
      <c r="AR227" s="16">
        <v>1</v>
      </c>
      <c r="AS227" s="11">
        <v>1</v>
      </c>
      <c r="AT227" s="12">
        <v>1</v>
      </c>
      <c r="AU227" s="12">
        <v>1</v>
      </c>
      <c r="AV227" s="12">
        <v>1</v>
      </c>
      <c r="AW227" s="16">
        <v>1</v>
      </c>
      <c r="AX227" s="11">
        <v>1</v>
      </c>
      <c r="AY227" s="12">
        <v>1</v>
      </c>
      <c r="AZ227" s="12">
        <v>1</v>
      </c>
      <c r="BA227" s="12">
        <v>1</v>
      </c>
      <c r="BB227" s="16">
        <v>1</v>
      </c>
      <c r="BC227" s="11">
        <v>1</v>
      </c>
      <c r="BD227" s="12">
        <v>1</v>
      </c>
      <c r="BE227" s="12">
        <v>1</v>
      </c>
      <c r="BF227" s="12">
        <v>1</v>
      </c>
      <c r="BG227" s="16">
        <v>1</v>
      </c>
      <c r="BH227" s="11">
        <v>1</v>
      </c>
      <c r="BI227" s="12">
        <v>1</v>
      </c>
      <c r="BJ227" s="12">
        <v>1</v>
      </c>
      <c r="BK227" s="12">
        <v>1</v>
      </c>
      <c r="BL227" s="16">
        <v>1</v>
      </c>
      <c r="BM227" s="11">
        <v>1</v>
      </c>
      <c r="BN227" s="12">
        <v>1</v>
      </c>
      <c r="BO227" s="12">
        <v>1</v>
      </c>
      <c r="BP227" s="12">
        <v>1</v>
      </c>
      <c r="BQ227" s="16">
        <v>1</v>
      </c>
      <c r="BR227" s="11">
        <v>1</v>
      </c>
      <c r="BS227" s="12">
        <v>1</v>
      </c>
      <c r="BT227" s="12">
        <v>1</v>
      </c>
      <c r="BU227" s="12">
        <v>1</v>
      </c>
      <c r="BV227" s="16">
        <v>1</v>
      </c>
    </row>
    <row r="228" spans="1:74" x14ac:dyDescent="0.25">
      <c r="A228" s="32" t="s">
        <v>161</v>
      </c>
      <c r="B228" s="27" t="s">
        <v>77</v>
      </c>
      <c r="C228" s="1" t="s">
        <v>145</v>
      </c>
      <c r="D228" s="2" t="s">
        <v>0</v>
      </c>
      <c r="E228" s="3" t="s">
        <v>3</v>
      </c>
      <c r="F228" s="3"/>
      <c r="G228" s="3"/>
      <c r="H228" s="3"/>
      <c r="I228" s="16">
        <v>1</v>
      </c>
      <c r="J228" s="11">
        <v>1</v>
      </c>
      <c r="K228" s="12">
        <v>1</v>
      </c>
      <c r="L228" s="12">
        <v>1</v>
      </c>
      <c r="M228" s="12">
        <v>1</v>
      </c>
      <c r="N228" s="16">
        <v>1</v>
      </c>
      <c r="O228" s="11">
        <v>1</v>
      </c>
      <c r="P228" s="12">
        <v>1</v>
      </c>
      <c r="Q228" s="12">
        <v>1</v>
      </c>
      <c r="R228" s="12">
        <v>1</v>
      </c>
      <c r="S228" s="16">
        <v>1</v>
      </c>
      <c r="T228" s="11">
        <v>1</v>
      </c>
      <c r="U228" s="12">
        <v>1</v>
      </c>
      <c r="V228" s="12">
        <v>1</v>
      </c>
      <c r="W228" s="12">
        <v>1</v>
      </c>
      <c r="X228" s="16">
        <v>1</v>
      </c>
      <c r="Y228" s="11">
        <v>1</v>
      </c>
      <c r="Z228" s="12">
        <v>1</v>
      </c>
      <c r="AA228" s="12">
        <v>1</v>
      </c>
      <c r="AB228" s="12">
        <v>1</v>
      </c>
      <c r="AC228" s="16">
        <v>1</v>
      </c>
      <c r="AD228" s="11">
        <v>1</v>
      </c>
      <c r="AE228" s="12">
        <v>1</v>
      </c>
      <c r="AF228" s="12">
        <v>1</v>
      </c>
      <c r="AG228" s="12">
        <v>1</v>
      </c>
      <c r="AH228" s="16">
        <v>1</v>
      </c>
      <c r="AI228" s="11">
        <v>1</v>
      </c>
      <c r="AJ228" s="12">
        <v>1</v>
      </c>
      <c r="AK228" s="12">
        <v>1</v>
      </c>
      <c r="AL228" s="12">
        <v>1</v>
      </c>
      <c r="AM228" s="16">
        <v>1</v>
      </c>
      <c r="AN228" s="11">
        <v>1</v>
      </c>
      <c r="AO228" s="12">
        <v>1</v>
      </c>
      <c r="AP228" s="12">
        <v>1</v>
      </c>
      <c r="AQ228" s="12">
        <v>1</v>
      </c>
      <c r="AR228" s="16">
        <v>1</v>
      </c>
      <c r="AS228" s="11">
        <v>1</v>
      </c>
      <c r="AT228" s="12">
        <v>1</v>
      </c>
      <c r="AU228" s="12">
        <v>1</v>
      </c>
      <c r="AV228" s="12">
        <v>1</v>
      </c>
      <c r="AW228" s="16">
        <v>1</v>
      </c>
      <c r="AX228" s="11">
        <v>1</v>
      </c>
      <c r="AY228" s="12">
        <v>1</v>
      </c>
      <c r="AZ228" s="12">
        <v>1</v>
      </c>
      <c r="BA228" s="12">
        <v>1</v>
      </c>
      <c r="BB228" s="16">
        <v>1</v>
      </c>
      <c r="BC228" s="11">
        <v>1</v>
      </c>
      <c r="BD228" s="12">
        <v>1</v>
      </c>
      <c r="BE228" s="12">
        <v>1</v>
      </c>
      <c r="BF228" s="12">
        <v>1</v>
      </c>
      <c r="BG228" s="16">
        <v>1</v>
      </c>
      <c r="BH228" s="11">
        <v>1</v>
      </c>
      <c r="BI228" s="12">
        <v>1</v>
      </c>
      <c r="BJ228" s="12">
        <v>1</v>
      </c>
      <c r="BK228" s="12">
        <v>1</v>
      </c>
      <c r="BL228" s="16">
        <v>1</v>
      </c>
      <c r="BM228" s="11">
        <v>1</v>
      </c>
      <c r="BN228" s="12">
        <v>1</v>
      </c>
      <c r="BO228" s="12">
        <v>1</v>
      </c>
      <c r="BP228" s="12">
        <v>1</v>
      </c>
      <c r="BQ228" s="16">
        <v>1</v>
      </c>
      <c r="BR228" s="11">
        <v>1</v>
      </c>
      <c r="BS228" s="12">
        <v>1</v>
      </c>
      <c r="BT228" s="12">
        <v>1</v>
      </c>
      <c r="BU228" s="12">
        <v>1</v>
      </c>
      <c r="BV228" s="16">
        <v>1</v>
      </c>
    </row>
    <row r="229" spans="1:74" x14ac:dyDescent="0.25">
      <c r="A229" s="32" t="s">
        <v>161</v>
      </c>
      <c r="B229" s="27" t="s">
        <v>77</v>
      </c>
      <c r="C229" s="1" t="s">
        <v>145</v>
      </c>
      <c r="D229" s="2" t="s">
        <v>0</v>
      </c>
      <c r="E229" s="3" t="s">
        <v>4</v>
      </c>
      <c r="F229" s="3"/>
      <c r="G229" s="3"/>
      <c r="H229" s="3"/>
      <c r="I229" s="16">
        <v>1</v>
      </c>
      <c r="J229" s="11">
        <v>1</v>
      </c>
      <c r="K229" s="12">
        <v>1</v>
      </c>
      <c r="L229" s="12">
        <v>1</v>
      </c>
      <c r="M229" s="12">
        <v>1</v>
      </c>
      <c r="N229" s="16">
        <v>1</v>
      </c>
      <c r="O229" s="11">
        <v>1</v>
      </c>
      <c r="P229" s="12">
        <v>1</v>
      </c>
      <c r="Q229" s="12">
        <v>1</v>
      </c>
      <c r="R229" s="12">
        <v>1</v>
      </c>
      <c r="S229" s="16">
        <v>1</v>
      </c>
      <c r="T229" s="11">
        <v>1</v>
      </c>
      <c r="U229" s="12">
        <v>1</v>
      </c>
      <c r="V229" s="12">
        <v>1</v>
      </c>
      <c r="W229" s="12">
        <v>1</v>
      </c>
      <c r="X229" s="16">
        <v>1</v>
      </c>
      <c r="Y229" s="11">
        <v>1</v>
      </c>
      <c r="Z229" s="12">
        <v>1</v>
      </c>
      <c r="AA229" s="12">
        <v>1</v>
      </c>
      <c r="AB229" s="12">
        <v>1</v>
      </c>
      <c r="AC229" s="16">
        <v>1</v>
      </c>
      <c r="AD229" s="11">
        <v>1</v>
      </c>
      <c r="AE229" s="12">
        <v>1</v>
      </c>
      <c r="AF229" s="12">
        <v>1</v>
      </c>
      <c r="AG229" s="12">
        <v>1</v>
      </c>
      <c r="AH229" s="16">
        <v>1</v>
      </c>
      <c r="AI229" s="11">
        <v>1</v>
      </c>
      <c r="AJ229" s="12">
        <v>1</v>
      </c>
      <c r="AK229" s="12">
        <v>1</v>
      </c>
      <c r="AL229" s="12">
        <v>1</v>
      </c>
      <c r="AM229" s="16">
        <v>1</v>
      </c>
      <c r="AN229" s="11">
        <v>1</v>
      </c>
      <c r="AO229" s="12">
        <v>1</v>
      </c>
      <c r="AP229" s="12">
        <v>1</v>
      </c>
      <c r="AQ229" s="12">
        <v>1</v>
      </c>
      <c r="AR229" s="16">
        <v>1</v>
      </c>
      <c r="AS229" s="11">
        <v>1</v>
      </c>
      <c r="AT229" s="12">
        <v>1</v>
      </c>
      <c r="AU229" s="12">
        <v>1</v>
      </c>
      <c r="AV229" s="12">
        <v>1</v>
      </c>
      <c r="AW229" s="16">
        <v>1</v>
      </c>
      <c r="AX229" s="11">
        <v>1</v>
      </c>
      <c r="AY229" s="12">
        <v>1</v>
      </c>
      <c r="AZ229" s="12">
        <v>1</v>
      </c>
      <c r="BA229" s="12">
        <v>1</v>
      </c>
      <c r="BB229" s="16">
        <v>1</v>
      </c>
      <c r="BC229" s="11">
        <v>1</v>
      </c>
      <c r="BD229" s="12">
        <v>1</v>
      </c>
      <c r="BE229" s="12">
        <v>1</v>
      </c>
      <c r="BF229" s="12">
        <v>1</v>
      </c>
      <c r="BG229" s="16">
        <v>1</v>
      </c>
      <c r="BH229" s="11">
        <v>1</v>
      </c>
      <c r="BI229" s="12">
        <v>1</v>
      </c>
      <c r="BJ229" s="12">
        <v>1</v>
      </c>
      <c r="BK229" s="12">
        <v>1</v>
      </c>
      <c r="BL229" s="16">
        <v>1</v>
      </c>
      <c r="BM229" s="11">
        <v>1</v>
      </c>
      <c r="BN229" s="12">
        <v>1</v>
      </c>
      <c r="BO229" s="12">
        <v>1</v>
      </c>
      <c r="BP229" s="12">
        <v>1</v>
      </c>
      <c r="BQ229" s="16">
        <v>1</v>
      </c>
      <c r="BR229" s="11">
        <v>1</v>
      </c>
      <c r="BS229" s="12">
        <v>1</v>
      </c>
      <c r="BT229" s="12">
        <v>1</v>
      </c>
      <c r="BU229" s="12">
        <v>1</v>
      </c>
      <c r="BV229" s="16">
        <v>1</v>
      </c>
    </row>
    <row r="230" spans="1:74" x14ac:dyDescent="0.25">
      <c r="A230" s="32" t="s">
        <v>161</v>
      </c>
      <c r="B230" s="27" t="s">
        <v>77</v>
      </c>
      <c r="C230" s="1" t="s">
        <v>145</v>
      </c>
      <c r="D230" s="2" t="s">
        <v>5</v>
      </c>
      <c r="E230" s="3" t="s">
        <v>1</v>
      </c>
      <c r="F230" s="3"/>
      <c r="G230" s="3"/>
      <c r="H230" s="3"/>
      <c r="I230" s="16">
        <v>1</v>
      </c>
      <c r="J230" s="11">
        <v>1</v>
      </c>
      <c r="K230" s="12">
        <v>1</v>
      </c>
      <c r="L230" s="12">
        <v>1</v>
      </c>
      <c r="M230" s="12">
        <v>1</v>
      </c>
      <c r="N230" s="16">
        <v>1</v>
      </c>
      <c r="O230" s="11">
        <v>1</v>
      </c>
      <c r="P230" s="12">
        <v>1</v>
      </c>
      <c r="Q230" s="12">
        <v>1</v>
      </c>
      <c r="R230" s="12">
        <v>1</v>
      </c>
      <c r="S230" s="16">
        <v>1</v>
      </c>
      <c r="T230" s="11">
        <v>1</v>
      </c>
      <c r="U230" s="12">
        <v>1</v>
      </c>
      <c r="V230" s="12">
        <v>1</v>
      </c>
      <c r="W230" s="12">
        <v>1</v>
      </c>
      <c r="X230" s="16">
        <v>1</v>
      </c>
      <c r="Y230" s="11">
        <v>1</v>
      </c>
      <c r="Z230" s="12">
        <v>1</v>
      </c>
      <c r="AA230" s="12">
        <v>1</v>
      </c>
      <c r="AB230" s="12">
        <v>1</v>
      </c>
      <c r="AC230" s="16">
        <v>1</v>
      </c>
      <c r="AD230" s="11">
        <v>1</v>
      </c>
      <c r="AE230" s="12">
        <v>1</v>
      </c>
      <c r="AF230" s="12">
        <v>1</v>
      </c>
      <c r="AG230" s="12">
        <v>1</v>
      </c>
      <c r="AH230" s="16">
        <v>1</v>
      </c>
      <c r="AI230" s="11">
        <v>1</v>
      </c>
      <c r="AJ230" s="12">
        <v>1</v>
      </c>
      <c r="AK230" s="12">
        <v>1</v>
      </c>
      <c r="AL230" s="12">
        <v>1</v>
      </c>
      <c r="AM230" s="16">
        <v>1</v>
      </c>
      <c r="AN230" s="11">
        <v>1</v>
      </c>
      <c r="AO230" s="12">
        <v>1</v>
      </c>
      <c r="AP230" s="12">
        <v>1</v>
      </c>
      <c r="AQ230" s="12">
        <v>1</v>
      </c>
      <c r="AR230" s="16">
        <v>1</v>
      </c>
      <c r="AS230" s="11">
        <v>1</v>
      </c>
      <c r="AT230" s="12">
        <v>1</v>
      </c>
      <c r="AU230" s="12">
        <v>1</v>
      </c>
      <c r="AV230" s="12">
        <v>1</v>
      </c>
      <c r="AW230" s="16">
        <v>1</v>
      </c>
      <c r="AX230" s="11">
        <v>1</v>
      </c>
      <c r="AY230" s="12">
        <v>1</v>
      </c>
      <c r="AZ230" s="12">
        <v>1</v>
      </c>
      <c r="BA230" s="12">
        <v>1</v>
      </c>
      <c r="BB230" s="16">
        <v>1</v>
      </c>
      <c r="BC230" s="11">
        <v>1</v>
      </c>
      <c r="BD230" s="12">
        <v>1</v>
      </c>
      <c r="BE230" s="12">
        <v>1</v>
      </c>
      <c r="BF230" s="12">
        <v>1</v>
      </c>
      <c r="BG230" s="16">
        <v>1</v>
      </c>
      <c r="BH230" s="11">
        <v>1</v>
      </c>
      <c r="BI230" s="12">
        <v>1</v>
      </c>
      <c r="BJ230" s="12">
        <v>1</v>
      </c>
      <c r="BK230" s="12">
        <v>1</v>
      </c>
      <c r="BL230" s="16">
        <v>1</v>
      </c>
      <c r="BM230" s="11">
        <v>1</v>
      </c>
      <c r="BN230" s="12">
        <v>1</v>
      </c>
      <c r="BO230" s="12">
        <v>1</v>
      </c>
      <c r="BP230" s="12">
        <v>1</v>
      </c>
      <c r="BQ230" s="16">
        <v>1</v>
      </c>
      <c r="BR230" s="11">
        <v>1</v>
      </c>
      <c r="BS230" s="12">
        <v>1</v>
      </c>
      <c r="BT230" s="12">
        <v>1</v>
      </c>
      <c r="BU230" s="12">
        <v>1</v>
      </c>
      <c r="BV230" s="16">
        <v>1</v>
      </c>
    </row>
    <row r="231" spans="1:74" x14ac:dyDescent="0.25">
      <c r="A231" s="32" t="s">
        <v>161</v>
      </c>
      <c r="B231" s="27" t="s">
        <v>77</v>
      </c>
      <c r="C231" s="1" t="s">
        <v>145</v>
      </c>
      <c r="D231" s="2" t="s">
        <v>5</v>
      </c>
      <c r="E231" s="3" t="s">
        <v>2</v>
      </c>
      <c r="F231" s="3"/>
      <c r="G231" s="3"/>
      <c r="H231" s="3"/>
      <c r="I231" s="16">
        <v>1</v>
      </c>
      <c r="J231" s="11">
        <v>1</v>
      </c>
      <c r="K231" s="12">
        <v>1</v>
      </c>
      <c r="L231" s="12">
        <v>1</v>
      </c>
      <c r="M231" s="12">
        <v>1</v>
      </c>
      <c r="N231" s="16">
        <v>1</v>
      </c>
      <c r="O231" s="11">
        <v>1</v>
      </c>
      <c r="P231" s="12">
        <v>1</v>
      </c>
      <c r="Q231" s="12">
        <v>1</v>
      </c>
      <c r="R231" s="12">
        <v>1</v>
      </c>
      <c r="S231" s="16">
        <v>1</v>
      </c>
      <c r="T231" s="11">
        <v>1</v>
      </c>
      <c r="U231" s="12">
        <v>1</v>
      </c>
      <c r="V231" s="12">
        <v>1</v>
      </c>
      <c r="W231" s="12">
        <v>1</v>
      </c>
      <c r="X231" s="16">
        <v>1</v>
      </c>
      <c r="Y231" s="11">
        <v>1</v>
      </c>
      <c r="Z231" s="12">
        <v>1</v>
      </c>
      <c r="AA231" s="12">
        <v>1</v>
      </c>
      <c r="AB231" s="12">
        <v>1</v>
      </c>
      <c r="AC231" s="16">
        <v>1</v>
      </c>
      <c r="AD231" s="11">
        <v>1</v>
      </c>
      <c r="AE231" s="12">
        <v>1</v>
      </c>
      <c r="AF231" s="12">
        <v>1</v>
      </c>
      <c r="AG231" s="12">
        <v>1</v>
      </c>
      <c r="AH231" s="16">
        <v>1</v>
      </c>
      <c r="AI231" s="11">
        <v>1</v>
      </c>
      <c r="AJ231" s="12">
        <v>1</v>
      </c>
      <c r="AK231" s="12">
        <v>1</v>
      </c>
      <c r="AL231" s="12">
        <v>1</v>
      </c>
      <c r="AM231" s="16">
        <v>1</v>
      </c>
      <c r="AN231" s="11">
        <v>1</v>
      </c>
      <c r="AO231" s="12">
        <v>1</v>
      </c>
      <c r="AP231" s="12">
        <v>1</v>
      </c>
      <c r="AQ231" s="12">
        <v>1</v>
      </c>
      <c r="AR231" s="16">
        <v>1</v>
      </c>
      <c r="AS231" s="11">
        <v>1</v>
      </c>
      <c r="AT231" s="12">
        <v>1</v>
      </c>
      <c r="AU231" s="12">
        <v>1</v>
      </c>
      <c r="AV231" s="12">
        <v>1</v>
      </c>
      <c r="AW231" s="16">
        <v>1</v>
      </c>
      <c r="AX231" s="11">
        <v>1</v>
      </c>
      <c r="AY231" s="12">
        <v>1</v>
      </c>
      <c r="AZ231" s="12">
        <v>1</v>
      </c>
      <c r="BA231" s="12">
        <v>1</v>
      </c>
      <c r="BB231" s="16">
        <v>1</v>
      </c>
      <c r="BC231" s="11">
        <v>1</v>
      </c>
      <c r="BD231" s="12">
        <v>1</v>
      </c>
      <c r="BE231" s="12">
        <v>1</v>
      </c>
      <c r="BF231" s="12">
        <v>1</v>
      </c>
      <c r="BG231" s="16">
        <v>1</v>
      </c>
      <c r="BH231" s="11">
        <v>1</v>
      </c>
      <c r="BI231" s="12">
        <v>1</v>
      </c>
      <c r="BJ231" s="12">
        <v>1</v>
      </c>
      <c r="BK231" s="12">
        <v>1</v>
      </c>
      <c r="BL231" s="16">
        <v>1</v>
      </c>
      <c r="BM231" s="11">
        <v>1</v>
      </c>
      <c r="BN231" s="12">
        <v>1</v>
      </c>
      <c r="BO231" s="12">
        <v>1</v>
      </c>
      <c r="BP231" s="12">
        <v>1</v>
      </c>
      <c r="BQ231" s="16">
        <v>1</v>
      </c>
      <c r="BR231" s="11">
        <v>1</v>
      </c>
      <c r="BS231" s="12">
        <v>1</v>
      </c>
      <c r="BT231" s="12">
        <v>1</v>
      </c>
      <c r="BU231" s="12">
        <v>1</v>
      </c>
      <c r="BV231" s="16">
        <v>1</v>
      </c>
    </row>
    <row r="232" spans="1:74" x14ac:dyDescent="0.25">
      <c r="A232" s="32" t="s">
        <v>161</v>
      </c>
      <c r="B232" s="27" t="s">
        <v>77</v>
      </c>
      <c r="C232" s="1" t="s">
        <v>145</v>
      </c>
      <c r="D232" s="2" t="s">
        <v>5</v>
      </c>
      <c r="E232" s="3" t="s">
        <v>3</v>
      </c>
      <c r="F232" s="3"/>
      <c r="G232" s="3"/>
      <c r="H232" s="3"/>
      <c r="I232" s="16">
        <v>1</v>
      </c>
      <c r="J232" s="11">
        <v>1</v>
      </c>
      <c r="K232" s="12">
        <v>1</v>
      </c>
      <c r="L232" s="12">
        <v>1</v>
      </c>
      <c r="M232" s="12">
        <v>1</v>
      </c>
      <c r="N232" s="16">
        <v>1</v>
      </c>
      <c r="O232" s="11">
        <v>1</v>
      </c>
      <c r="P232" s="12">
        <v>1</v>
      </c>
      <c r="Q232" s="12">
        <v>1</v>
      </c>
      <c r="R232" s="12">
        <v>1</v>
      </c>
      <c r="S232" s="16">
        <v>1</v>
      </c>
      <c r="T232" s="11">
        <v>1</v>
      </c>
      <c r="U232" s="12">
        <v>1</v>
      </c>
      <c r="V232" s="12">
        <v>1</v>
      </c>
      <c r="W232" s="12">
        <v>1</v>
      </c>
      <c r="X232" s="16">
        <v>1</v>
      </c>
      <c r="Y232" s="11">
        <v>1</v>
      </c>
      <c r="Z232" s="12">
        <v>1</v>
      </c>
      <c r="AA232" s="12">
        <v>1</v>
      </c>
      <c r="AB232" s="12">
        <v>1</v>
      </c>
      <c r="AC232" s="16">
        <v>1</v>
      </c>
      <c r="AD232" s="11">
        <v>1</v>
      </c>
      <c r="AE232" s="12">
        <v>1</v>
      </c>
      <c r="AF232" s="12">
        <v>1</v>
      </c>
      <c r="AG232" s="12">
        <v>1</v>
      </c>
      <c r="AH232" s="16">
        <v>1</v>
      </c>
      <c r="AI232" s="11">
        <v>1</v>
      </c>
      <c r="AJ232" s="12">
        <v>1</v>
      </c>
      <c r="AK232" s="12">
        <v>1</v>
      </c>
      <c r="AL232" s="12">
        <v>1</v>
      </c>
      <c r="AM232" s="16">
        <v>1</v>
      </c>
      <c r="AN232" s="11">
        <v>1</v>
      </c>
      <c r="AO232" s="12">
        <v>1</v>
      </c>
      <c r="AP232" s="12">
        <v>1</v>
      </c>
      <c r="AQ232" s="12">
        <v>1</v>
      </c>
      <c r="AR232" s="16">
        <v>1</v>
      </c>
      <c r="AS232" s="11">
        <v>1</v>
      </c>
      <c r="AT232" s="12">
        <v>1</v>
      </c>
      <c r="AU232" s="12">
        <v>1</v>
      </c>
      <c r="AV232" s="12">
        <v>1</v>
      </c>
      <c r="AW232" s="16">
        <v>1</v>
      </c>
      <c r="AX232" s="11">
        <v>1</v>
      </c>
      <c r="AY232" s="12">
        <v>1</v>
      </c>
      <c r="AZ232" s="12">
        <v>1</v>
      </c>
      <c r="BA232" s="12">
        <v>1</v>
      </c>
      <c r="BB232" s="16">
        <v>1</v>
      </c>
      <c r="BC232" s="11">
        <v>1</v>
      </c>
      <c r="BD232" s="12">
        <v>1</v>
      </c>
      <c r="BE232" s="12">
        <v>1</v>
      </c>
      <c r="BF232" s="12">
        <v>1</v>
      </c>
      <c r="BG232" s="16">
        <v>1</v>
      </c>
      <c r="BH232" s="11">
        <v>1</v>
      </c>
      <c r="BI232" s="12">
        <v>1</v>
      </c>
      <c r="BJ232" s="12">
        <v>1</v>
      </c>
      <c r="BK232" s="12">
        <v>1</v>
      </c>
      <c r="BL232" s="16">
        <v>1</v>
      </c>
      <c r="BM232" s="11">
        <v>1</v>
      </c>
      <c r="BN232" s="12">
        <v>1</v>
      </c>
      <c r="BO232" s="12">
        <v>1</v>
      </c>
      <c r="BP232" s="12">
        <v>1</v>
      </c>
      <c r="BQ232" s="16">
        <v>1</v>
      </c>
      <c r="BR232" s="11">
        <v>1</v>
      </c>
      <c r="BS232" s="12">
        <v>1</v>
      </c>
      <c r="BT232" s="12">
        <v>1</v>
      </c>
      <c r="BU232" s="12">
        <v>1</v>
      </c>
      <c r="BV232" s="16">
        <v>1</v>
      </c>
    </row>
    <row r="233" spans="1:74" x14ac:dyDescent="0.25">
      <c r="A233" s="32" t="s">
        <v>161</v>
      </c>
      <c r="B233" s="27" t="s">
        <v>77</v>
      </c>
      <c r="C233" s="1" t="s">
        <v>145</v>
      </c>
      <c r="D233" s="2" t="s">
        <v>5</v>
      </c>
      <c r="E233" s="3" t="s">
        <v>4</v>
      </c>
      <c r="F233" s="3"/>
      <c r="G233" s="3"/>
      <c r="H233" s="3"/>
      <c r="I233" s="16">
        <v>1</v>
      </c>
      <c r="J233" s="11">
        <v>1</v>
      </c>
      <c r="K233" s="12">
        <v>1</v>
      </c>
      <c r="L233" s="12">
        <v>1</v>
      </c>
      <c r="M233" s="12">
        <v>1</v>
      </c>
      <c r="N233" s="16">
        <v>1</v>
      </c>
      <c r="O233" s="11">
        <v>1</v>
      </c>
      <c r="P233" s="12">
        <v>1</v>
      </c>
      <c r="Q233" s="12">
        <v>1</v>
      </c>
      <c r="R233" s="12">
        <v>1</v>
      </c>
      <c r="S233" s="16">
        <v>1</v>
      </c>
      <c r="T233" s="11">
        <v>1</v>
      </c>
      <c r="U233" s="12">
        <v>1</v>
      </c>
      <c r="V233" s="12">
        <v>1</v>
      </c>
      <c r="W233" s="12">
        <v>1</v>
      </c>
      <c r="X233" s="16">
        <v>1</v>
      </c>
      <c r="Y233" s="11">
        <v>1</v>
      </c>
      <c r="Z233" s="12">
        <v>1</v>
      </c>
      <c r="AA233" s="12">
        <v>1</v>
      </c>
      <c r="AB233" s="12">
        <v>1</v>
      </c>
      <c r="AC233" s="16">
        <v>1</v>
      </c>
      <c r="AD233" s="11">
        <v>1</v>
      </c>
      <c r="AE233" s="12">
        <v>1</v>
      </c>
      <c r="AF233" s="12">
        <v>1</v>
      </c>
      <c r="AG233" s="12">
        <v>1</v>
      </c>
      <c r="AH233" s="16">
        <v>1</v>
      </c>
      <c r="AI233" s="11">
        <v>1</v>
      </c>
      <c r="AJ233" s="12">
        <v>1</v>
      </c>
      <c r="AK233" s="12">
        <v>1</v>
      </c>
      <c r="AL233" s="12">
        <v>1</v>
      </c>
      <c r="AM233" s="16">
        <v>1</v>
      </c>
      <c r="AN233" s="11">
        <v>1</v>
      </c>
      <c r="AO233" s="12">
        <v>1</v>
      </c>
      <c r="AP233" s="12">
        <v>1</v>
      </c>
      <c r="AQ233" s="12">
        <v>1</v>
      </c>
      <c r="AR233" s="16">
        <v>1</v>
      </c>
      <c r="AS233" s="11">
        <v>1</v>
      </c>
      <c r="AT233" s="12">
        <v>1</v>
      </c>
      <c r="AU233" s="12">
        <v>1</v>
      </c>
      <c r="AV233" s="12">
        <v>1</v>
      </c>
      <c r="AW233" s="16">
        <v>1</v>
      </c>
      <c r="AX233" s="11">
        <v>1</v>
      </c>
      <c r="AY233" s="12">
        <v>1</v>
      </c>
      <c r="AZ233" s="12">
        <v>1</v>
      </c>
      <c r="BA233" s="12">
        <v>1</v>
      </c>
      <c r="BB233" s="16">
        <v>1</v>
      </c>
      <c r="BC233" s="11">
        <v>1</v>
      </c>
      <c r="BD233" s="12">
        <v>1</v>
      </c>
      <c r="BE233" s="12">
        <v>1</v>
      </c>
      <c r="BF233" s="12">
        <v>1</v>
      </c>
      <c r="BG233" s="16">
        <v>1</v>
      </c>
      <c r="BH233" s="11">
        <v>1</v>
      </c>
      <c r="BI233" s="12">
        <v>1</v>
      </c>
      <c r="BJ233" s="12">
        <v>1</v>
      </c>
      <c r="BK233" s="12">
        <v>1</v>
      </c>
      <c r="BL233" s="16">
        <v>1</v>
      </c>
      <c r="BM233" s="11">
        <v>1</v>
      </c>
      <c r="BN233" s="12">
        <v>1</v>
      </c>
      <c r="BO233" s="12">
        <v>1</v>
      </c>
      <c r="BP233" s="12">
        <v>1</v>
      </c>
      <c r="BQ233" s="16">
        <v>1</v>
      </c>
      <c r="BR233" s="11">
        <v>1</v>
      </c>
      <c r="BS233" s="12">
        <v>1</v>
      </c>
      <c r="BT233" s="12">
        <v>1</v>
      </c>
      <c r="BU233" s="12">
        <v>1</v>
      </c>
      <c r="BV233" s="16">
        <v>1</v>
      </c>
    </row>
    <row r="234" spans="1:74" x14ac:dyDescent="0.25">
      <c r="A234" s="32" t="s">
        <v>161</v>
      </c>
      <c r="B234" s="27" t="s">
        <v>77</v>
      </c>
      <c r="C234" s="1" t="s">
        <v>146</v>
      </c>
      <c r="D234" s="2" t="s">
        <v>0</v>
      </c>
      <c r="E234" s="3" t="s">
        <v>1</v>
      </c>
      <c r="F234" s="3"/>
      <c r="G234" s="3"/>
      <c r="H234" s="3"/>
      <c r="I234" s="16">
        <v>1</v>
      </c>
      <c r="J234" s="11">
        <v>1</v>
      </c>
      <c r="K234" s="12">
        <v>1</v>
      </c>
      <c r="L234" s="12">
        <v>1</v>
      </c>
      <c r="M234" s="12">
        <v>1</v>
      </c>
      <c r="N234" s="16">
        <v>1</v>
      </c>
      <c r="O234" s="11">
        <v>1</v>
      </c>
      <c r="P234" s="12">
        <v>1</v>
      </c>
      <c r="Q234" s="12">
        <v>1</v>
      </c>
      <c r="R234" s="12">
        <v>1</v>
      </c>
      <c r="S234" s="16">
        <v>1</v>
      </c>
      <c r="T234" s="11">
        <v>1</v>
      </c>
      <c r="U234" s="12">
        <v>1</v>
      </c>
      <c r="V234" s="12">
        <v>1</v>
      </c>
      <c r="W234" s="12">
        <v>1</v>
      </c>
      <c r="X234" s="16">
        <v>1</v>
      </c>
      <c r="Y234" s="11">
        <v>1</v>
      </c>
      <c r="Z234" s="12">
        <v>1</v>
      </c>
      <c r="AA234" s="12">
        <v>1</v>
      </c>
      <c r="AB234" s="12">
        <v>1</v>
      </c>
      <c r="AC234" s="16">
        <v>1</v>
      </c>
      <c r="AD234" s="11">
        <v>1</v>
      </c>
      <c r="AE234" s="12">
        <v>1</v>
      </c>
      <c r="AF234" s="12">
        <v>1</v>
      </c>
      <c r="AG234" s="12">
        <v>1</v>
      </c>
      <c r="AH234" s="16">
        <v>1</v>
      </c>
      <c r="AI234" s="11">
        <v>1</v>
      </c>
      <c r="AJ234" s="12">
        <v>1</v>
      </c>
      <c r="AK234" s="12">
        <v>1</v>
      </c>
      <c r="AL234" s="12">
        <v>1</v>
      </c>
      <c r="AM234" s="16">
        <v>1</v>
      </c>
      <c r="AN234" s="11">
        <v>1</v>
      </c>
      <c r="AO234" s="12">
        <v>1</v>
      </c>
      <c r="AP234" s="12">
        <v>1</v>
      </c>
      <c r="AQ234" s="12">
        <v>1</v>
      </c>
      <c r="AR234" s="16">
        <v>1</v>
      </c>
      <c r="AS234" s="11">
        <v>1</v>
      </c>
      <c r="AT234" s="12">
        <v>1</v>
      </c>
      <c r="AU234" s="12">
        <v>1</v>
      </c>
      <c r="AV234" s="12">
        <v>1</v>
      </c>
      <c r="AW234" s="16">
        <v>1</v>
      </c>
      <c r="AX234" s="11">
        <v>1</v>
      </c>
      <c r="AY234" s="12">
        <v>1</v>
      </c>
      <c r="AZ234" s="12">
        <v>1</v>
      </c>
      <c r="BA234" s="12">
        <v>1</v>
      </c>
      <c r="BB234" s="16">
        <v>1</v>
      </c>
      <c r="BC234" s="11">
        <v>1</v>
      </c>
      <c r="BD234" s="12">
        <v>1</v>
      </c>
      <c r="BE234" s="12">
        <v>1</v>
      </c>
      <c r="BF234" s="12">
        <v>1</v>
      </c>
      <c r="BG234" s="16">
        <v>1</v>
      </c>
      <c r="BH234" s="11">
        <v>1</v>
      </c>
      <c r="BI234" s="12">
        <v>1</v>
      </c>
      <c r="BJ234" s="12">
        <v>1</v>
      </c>
      <c r="BK234" s="12">
        <v>1</v>
      </c>
      <c r="BL234" s="16">
        <v>1</v>
      </c>
      <c r="BM234" s="11">
        <v>1</v>
      </c>
      <c r="BN234" s="12">
        <v>1</v>
      </c>
      <c r="BO234" s="12">
        <v>1</v>
      </c>
      <c r="BP234" s="12">
        <v>1</v>
      </c>
      <c r="BQ234" s="16">
        <v>1</v>
      </c>
      <c r="BR234" s="11">
        <v>1</v>
      </c>
      <c r="BS234" s="12">
        <v>1</v>
      </c>
      <c r="BT234" s="12">
        <v>1</v>
      </c>
      <c r="BU234" s="12">
        <v>1</v>
      </c>
      <c r="BV234" s="16">
        <v>1</v>
      </c>
    </row>
    <row r="235" spans="1:74" x14ac:dyDescent="0.25">
      <c r="A235" s="32" t="s">
        <v>161</v>
      </c>
      <c r="B235" s="27" t="s">
        <v>77</v>
      </c>
      <c r="C235" s="1" t="s">
        <v>146</v>
      </c>
      <c r="D235" s="2" t="s">
        <v>0</v>
      </c>
      <c r="E235" s="3" t="s">
        <v>2</v>
      </c>
      <c r="F235" s="3"/>
      <c r="G235" s="3"/>
      <c r="H235" s="3"/>
      <c r="I235" s="16">
        <v>1</v>
      </c>
      <c r="J235" s="11">
        <v>1</v>
      </c>
      <c r="K235" s="12">
        <v>1</v>
      </c>
      <c r="L235" s="12">
        <v>1</v>
      </c>
      <c r="M235" s="12">
        <v>1</v>
      </c>
      <c r="N235" s="16">
        <v>1</v>
      </c>
      <c r="O235" s="11">
        <v>1</v>
      </c>
      <c r="P235" s="12">
        <v>1</v>
      </c>
      <c r="Q235" s="12">
        <v>1</v>
      </c>
      <c r="R235" s="12">
        <v>1</v>
      </c>
      <c r="S235" s="16">
        <v>1</v>
      </c>
      <c r="T235" s="11">
        <v>1</v>
      </c>
      <c r="U235" s="12">
        <v>1</v>
      </c>
      <c r="V235" s="12">
        <v>1</v>
      </c>
      <c r="W235" s="12">
        <v>1</v>
      </c>
      <c r="X235" s="16">
        <v>1</v>
      </c>
      <c r="Y235" s="11">
        <v>1</v>
      </c>
      <c r="Z235" s="12">
        <v>1</v>
      </c>
      <c r="AA235" s="12">
        <v>1</v>
      </c>
      <c r="AB235" s="12">
        <v>1</v>
      </c>
      <c r="AC235" s="16">
        <v>1</v>
      </c>
      <c r="AD235" s="11">
        <v>1</v>
      </c>
      <c r="AE235" s="12">
        <v>1</v>
      </c>
      <c r="AF235" s="12">
        <v>1</v>
      </c>
      <c r="AG235" s="12">
        <v>1</v>
      </c>
      <c r="AH235" s="16">
        <v>1</v>
      </c>
      <c r="AI235" s="11">
        <v>1</v>
      </c>
      <c r="AJ235" s="12">
        <v>1</v>
      </c>
      <c r="AK235" s="12">
        <v>1</v>
      </c>
      <c r="AL235" s="12">
        <v>1</v>
      </c>
      <c r="AM235" s="16">
        <v>1</v>
      </c>
      <c r="AN235" s="11">
        <v>1</v>
      </c>
      <c r="AO235" s="12">
        <v>1</v>
      </c>
      <c r="AP235" s="12">
        <v>1</v>
      </c>
      <c r="AQ235" s="12">
        <v>1</v>
      </c>
      <c r="AR235" s="16">
        <v>1</v>
      </c>
      <c r="AS235" s="11">
        <v>1</v>
      </c>
      <c r="AT235" s="12">
        <v>1</v>
      </c>
      <c r="AU235" s="12">
        <v>1</v>
      </c>
      <c r="AV235" s="12">
        <v>1</v>
      </c>
      <c r="AW235" s="16">
        <v>1</v>
      </c>
      <c r="AX235" s="11">
        <v>1</v>
      </c>
      <c r="AY235" s="12">
        <v>1</v>
      </c>
      <c r="AZ235" s="12">
        <v>1</v>
      </c>
      <c r="BA235" s="12">
        <v>1</v>
      </c>
      <c r="BB235" s="16">
        <v>1</v>
      </c>
      <c r="BC235" s="11">
        <v>1</v>
      </c>
      <c r="BD235" s="12">
        <v>1</v>
      </c>
      <c r="BE235" s="12">
        <v>1</v>
      </c>
      <c r="BF235" s="12">
        <v>1</v>
      </c>
      <c r="BG235" s="16">
        <v>1</v>
      </c>
      <c r="BH235" s="11">
        <v>1</v>
      </c>
      <c r="BI235" s="12">
        <v>1</v>
      </c>
      <c r="BJ235" s="12">
        <v>1</v>
      </c>
      <c r="BK235" s="12">
        <v>1</v>
      </c>
      <c r="BL235" s="16">
        <v>1</v>
      </c>
      <c r="BM235" s="11">
        <v>1</v>
      </c>
      <c r="BN235" s="12">
        <v>1</v>
      </c>
      <c r="BO235" s="12">
        <v>1</v>
      </c>
      <c r="BP235" s="12">
        <v>1</v>
      </c>
      <c r="BQ235" s="16">
        <v>1</v>
      </c>
      <c r="BR235" s="11">
        <v>1</v>
      </c>
      <c r="BS235" s="12">
        <v>1</v>
      </c>
      <c r="BT235" s="12">
        <v>1</v>
      </c>
      <c r="BU235" s="12">
        <v>1</v>
      </c>
      <c r="BV235" s="16">
        <v>1</v>
      </c>
    </row>
    <row r="236" spans="1:74" x14ac:dyDescent="0.25">
      <c r="A236" s="32" t="s">
        <v>161</v>
      </c>
      <c r="B236" s="27" t="s">
        <v>77</v>
      </c>
      <c r="C236" s="1" t="s">
        <v>146</v>
      </c>
      <c r="D236" s="2" t="s">
        <v>0</v>
      </c>
      <c r="E236" s="3" t="s">
        <v>3</v>
      </c>
      <c r="F236" s="3"/>
      <c r="G236" s="3"/>
      <c r="H236" s="3"/>
      <c r="I236" s="16">
        <v>1</v>
      </c>
      <c r="J236" s="11">
        <v>1</v>
      </c>
      <c r="K236" s="12">
        <v>1</v>
      </c>
      <c r="L236" s="12">
        <v>1</v>
      </c>
      <c r="M236" s="12">
        <v>1</v>
      </c>
      <c r="N236" s="16">
        <v>1</v>
      </c>
      <c r="O236" s="11">
        <v>1</v>
      </c>
      <c r="P236" s="12">
        <v>1</v>
      </c>
      <c r="Q236" s="12">
        <v>1</v>
      </c>
      <c r="R236" s="12">
        <v>1</v>
      </c>
      <c r="S236" s="16">
        <v>1</v>
      </c>
      <c r="T236" s="11">
        <v>1</v>
      </c>
      <c r="U236" s="12">
        <v>1</v>
      </c>
      <c r="V236" s="12">
        <v>1</v>
      </c>
      <c r="W236" s="12">
        <v>1</v>
      </c>
      <c r="X236" s="16">
        <v>1</v>
      </c>
      <c r="Y236" s="11">
        <v>1</v>
      </c>
      <c r="Z236" s="12">
        <v>1</v>
      </c>
      <c r="AA236" s="12">
        <v>1</v>
      </c>
      <c r="AB236" s="12">
        <v>1</v>
      </c>
      <c r="AC236" s="16">
        <v>1</v>
      </c>
      <c r="AD236" s="11">
        <v>1</v>
      </c>
      <c r="AE236" s="12">
        <v>1</v>
      </c>
      <c r="AF236" s="12">
        <v>1</v>
      </c>
      <c r="AG236" s="12">
        <v>1</v>
      </c>
      <c r="AH236" s="16">
        <v>1</v>
      </c>
      <c r="AI236" s="11">
        <v>1</v>
      </c>
      <c r="AJ236" s="12">
        <v>1</v>
      </c>
      <c r="AK236" s="12">
        <v>1</v>
      </c>
      <c r="AL236" s="12">
        <v>1</v>
      </c>
      <c r="AM236" s="16">
        <v>1</v>
      </c>
      <c r="AN236" s="11">
        <v>1</v>
      </c>
      <c r="AO236" s="12">
        <v>1</v>
      </c>
      <c r="AP236" s="12">
        <v>1</v>
      </c>
      <c r="AQ236" s="12">
        <v>1</v>
      </c>
      <c r="AR236" s="16">
        <v>1</v>
      </c>
      <c r="AS236" s="11">
        <v>1</v>
      </c>
      <c r="AT236" s="12">
        <v>1</v>
      </c>
      <c r="AU236" s="12">
        <v>1</v>
      </c>
      <c r="AV236" s="12">
        <v>1</v>
      </c>
      <c r="AW236" s="16">
        <v>1</v>
      </c>
      <c r="AX236" s="11">
        <v>1</v>
      </c>
      <c r="AY236" s="12">
        <v>1</v>
      </c>
      <c r="AZ236" s="12">
        <v>1</v>
      </c>
      <c r="BA236" s="12">
        <v>1</v>
      </c>
      <c r="BB236" s="16">
        <v>1</v>
      </c>
      <c r="BC236" s="11">
        <v>1</v>
      </c>
      <c r="BD236" s="12">
        <v>1</v>
      </c>
      <c r="BE236" s="12">
        <v>1</v>
      </c>
      <c r="BF236" s="12">
        <v>1</v>
      </c>
      <c r="BG236" s="16">
        <v>1</v>
      </c>
      <c r="BH236" s="11">
        <v>1</v>
      </c>
      <c r="BI236" s="12">
        <v>1</v>
      </c>
      <c r="BJ236" s="12">
        <v>1</v>
      </c>
      <c r="BK236" s="12">
        <v>1</v>
      </c>
      <c r="BL236" s="16">
        <v>1</v>
      </c>
      <c r="BM236" s="11">
        <v>1</v>
      </c>
      <c r="BN236" s="12">
        <v>1</v>
      </c>
      <c r="BO236" s="12">
        <v>1</v>
      </c>
      <c r="BP236" s="12">
        <v>1</v>
      </c>
      <c r="BQ236" s="16">
        <v>1</v>
      </c>
      <c r="BR236" s="11">
        <v>1</v>
      </c>
      <c r="BS236" s="12">
        <v>1</v>
      </c>
      <c r="BT236" s="12">
        <v>1</v>
      </c>
      <c r="BU236" s="12">
        <v>1</v>
      </c>
      <c r="BV236" s="16">
        <v>1</v>
      </c>
    </row>
    <row r="237" spans="1:74" x14ac:dyDescent="0.25">
      <c r="A237" s="32" t="s">
        <v>161</v>
      </c>
      <c r="B237" s="27" t="s">
        <v>77</v>
      </c>
      <c r="C237" s="1" t="s">
        <v>146</v>
      </c>
      <c r="D237" s="2" t="s">
        <v>0</v>
      </c>
      <c r="E237" s="3" t="s">
        <v>4</v>
      </c>
      <c r="F237" s="3"/>
      <c r="G237" s="3"/>
      <c r="H237" s="3"/>
      <c r="I237" s="16">
        <v>1</v>
      </c>
      <c r="J237" s="11">
        <v>1</v>
      </c>
      <c r="K237" s="12">
        <v>1</v>
      </c>
      <c r="L237" s="12">
        <v>1</v>
      </c>
      <c r="M237" s="12">
        <v>1</v>
      </c>
      <c r="N237" s="16">
        <v>1</v>
      </c>
      <c r="O237" s="11">
        <v>1</v>
      </c>
      <c r="P237" s="12">
        <v>1</v>
      </c>
      <c r="Q237" s="12">
        <v>1</v>
      </c>
      <c r="R237" s="12">
        <v>1</v>
      </c>
      <c r="S237" s="16">
        <v>1</v>
      </c>
      <c r="T237" s="11">
        <v>1</v>
      </c>
      <c r="U237" s="12">
        <v>1</v>
      </c>
      <c r="V237" s="12">
        <v>1</v>
      </c>
      <c r="W237" s="12">
        <v>1</v>
      </c>
      <c r="X237" s="16">
        <v>1</v>
      </c>
      <c r="Y237" s="11">
        <v>1</v>
      </c>
      <c r="Z237" s="12">
        <v>1</v>
      </c>
      <c r="AA237" s="12">
        <v>1</v>
      </c>
      <c r="AB237" s="12">
        <v>1</v>
      </c>
      <c r="AC237" s="16">
        <v>1</v>
      </c>
      <c r="AD237" s="11">
        <v>1</v>
      </c>
      <c r="AE237" s="12">
        <v>1</v>
      </c>
      <c r="AF237" s="12">
        <v>1</v>
      </c>
      <c r="AG237" s="12">
        <v>1</v>
      </c>
      <c r="AH237" s="16">
        <v>1</v>
      </c>
      <c r="AI237" s="11">
        <v>1</v>
      </c>
      <c r="AJ237" s="12">
        <v>1</v>
      </c>
      <c r="AK237" s="12">
        <v>1</v>
      </c>
      <c r="AL237" s="12">
        <v>1</v>
      </c>
      <c r="AM237" s="16">
        <v>1</v>
      </c>
      <c r="AN237" s="11">
        <v>1</v>
      </c>
      <c r="AO237" s="12">
        <v>1</v>
      </c>
      <c r="AP237" s="12">
        <v>1</v>
      </c>
      <c r="AQ237" s="12">
        <v>1</v>
      </c>
      <c r="AR237" s="16">
        <v>1</v>
      </c>
      <c r="AS237" s="11">
        <v>1</v>
      </c>
      <c r="AT237" s="12">
        <v>1</v>
      </c>
      <c r="AU237" s="12">
        <v>1</v>
      </c>
      <c r="AV237" s="12">
        <v>1</v>
      </c>
      <c r="AW237" s="16">
        <v>1</v>
      </c>
      <c r="AX237" s="11">
        <v>1</v>
      </c>
      <c r="AY237" s="12">
        <v>1</v>
      </c>
      <c r="AZ237" s="12">
        <v>1</v>
      </c>
      <c r="BA237" s="12">
        <v>1</v>
      </c>
      <c r="BB237" s="16">
        <v>1</v>
      </c>
      <c r="BC237" s="11">
        <v>1</v>
      </c>
      <c r="BD237" s="12">
        <v>1</v>
      </c>
      <c r="BE237" s="12">
        <v>1</v>
      </c>
      <c r="BF237" s="12">
        <v>1</v>
      </c>
      <c r="BG237" s="16">
        <v>1</v>
      </c>
      <c r="BH237" s="11">
        <v>1</v>
      </c>
      <c r="BI237" s="12">
        <v>1</v>
      </c>
      <c r="BJ237" s="12">
        <v>1</v>
      </c>
      <c r="BK237" s="12">
        <v>1</v>
      </c>
      <c r="BL237" s="16">
        <v>1</v>
      </c>
      <c r="BM237" s="11">
        <v>1</v>
      </c>
      <c r="BN237" s="12">
        <v>1</v>
      </c>
      <c r="BO237" s="12">
        <v>1</v>
      </c>
      <c r="BP237" s="12">
        <v>1</v>
      </c>
      <c r="BQ237" s="16">
        <v>1</v>
      </c>
      <c r="BR237" s="11">
        <v>1</v>
      </c>
      <c r="BS237" s="12">
        <v>1</v>
      </c>
      <c r="BT237" s="12">
        <v>1</v>
      </c>
      <c r="BU237" s="12">
        <v>1</v>
      </c>
      <c r="BV237" s="16">
        <v>1</v>
      </c>
    </row>
    <row r="238" spans="1:74" x14ac:dyDescent="0.25">
      <c r="A238" s="32" t="s">
        <v>161</v>
      </c>
      <c r="B238" s="27" t="s">
        <v>77</v>
      </c>
      <c r="C238" s="1" t="s">
        <v>146</v>
      </c>
      <c r="D238" s="2" t="s">
        <v>5</v>
      </c>
      <c r="E238" s="3" t="s">
        <v>1</v>
      </c>
      <c r="F238" s="3"/>
      <c r="G238" s="3"/>
      <c r="H238" s="3"/>
      <c r="I238" s="16">
        <v>1</v>
      </c>
      <c r="J238" s="11">
        <v>1</v>
      </c>
      <c r="K238" s="12">
        <v>1</v>
      </c>
      <c r="L238" s="12">
        <v>1</v>
      </c>
      <c r="M238" s="12">
        <v>1</v>
      </c>
      <c r="N238" s="16">
        <v>1</v>
      </c>
      <c r="O238" s="11">
        <v>1</v>
      </c>
      <c r="P238" s="12">
        <v>1</v>
      </c>
      <c r="Q238" s="12">
        <v>1</v>
      </c>
      <c r="R238" s="12">
        <v>1</v>
      </c>
      <c r="S238" s="16">
        <v>1</v>
      </c>
      <c r="T238" s="11">
        <v>1</v>
      </c>
      <c r="U238" s="12">
        <v>1</v>
      </c>
      <c r="V238" s="12">
        <v>1</v>
      </c>
      <c r="W238" s="12">
        <v>1</v>
      </c>
      <c r="X238" s="16">
        <v>1</v>
      </c>
      <c r="Y238" s="11">
        <v>1</v>
      </c>
      <c r="Z238" s="12">
        <v>1</v>
      </c>
      <c r="AA238" s="12">
        <v>1</v>
      </c>
      <c r="AB238" s="12">
        <v>1</v>
      </c>
      <c r="AC238" s="16">
        <v>1</v>
      </c>
      <c r="AD238" s="11">
        <v>1</v>
      </c>
      <c r="AE238" s="12">
        <v>1</v>
      </c>
      <c r="AF238" s="12">
        <v>1</v>
      </c>
      <c r="AG238" s="12">
        <v>1</v>
      </c>
      <c r="AH238" s="16">
        <v>1</v>
      </c>
      <c r="AI238" s="11">
        <v>1</v>
      </c>
      <c r="AJ238" s="12">
        <v>1</v>
      </c>
      <c r="AK238" s="12">
        <v>1</v>
      </c>
      <c r="AL238" s="12">
        <v>1</v>
      </c>
      <c r="AM238" s="16">
        <v>1</v>
      </c>
      <c r="AN238" s="11">
        <v>1</v>
      </c>
      <c r="AO238" s="12">
        <v>1</v>
      </c>
      <c r="AP238" s="12">
        <v>1</v>
      </c>
      <c r="AQ238" s="12">
        <v>1</v>
      </c>
      <c r="AR238" s="16">
        <v>1</v>
      </c>
      <c r="AS238" s="11">
        <v>1</v>
      </c>
      <c r="AT238" s="12">
        <v>1</v>
      </c>
      <c r="AU238" s="12">
        <v>1</v>
      </c>
      <c r="AV238" s="12">
        <v>1</v>
      </c>
      <c r="AW238" s="16">
        <v>1</v>
      </c>
      <c r="AX238" s="11">
        <v>1</v>
      </c>
      <c r="AY238" s="12">
        <v>1</v>
      </c>
      <c r="AZ238" s="12">
        <v>1</v>
      </c>
      <c r="BA238" s="12">
        <v>1</v>
      </c>
      <c r="BB238" s="16">
        <v>1</v>
      </c>
      <c r="BC238" s="11">
        <v>1</v>
      </c>
      <c r="BD238" s="12">
        <v>1</v>
      </c>
      <c r="BE238" s="12">
        <v>1</v>
      </c>
      <c r="BF238" s="12">
        <v>1</v>
      </c>
      <c r="BG238" s="16">
        <v>1</v>
      </c>
      <c r="BH238" s="11">
        <v>1</v>
      </c>
      <c r="BI238" s="12">
        <v>1</v>
      </c>
      <c r="BJ238" s="12">
        <v>1</v>
      </c>
      <c r="BK238" s="12">
        <v>1</v>
      </c>
      <c r="BL238" s="16">
        <v>1</v>
      </c>
      <c r="BM238" s="11">
        <v>1</v>
      </c>
      <c r="BN238" s="12">
        <v>1</v>
      </c>
      <c r="BO238" s="12">
        <v>1</v>
      </c>
      <c r="BP238" s="12">
        <v>1</v>
      </c>
      <c r="BQ238" s="16">
        <v>1</v>
      </c>
      <c r="BR238" s="11">
        <v>1</v>
      </c>
      <c r="BS238" s="12">
        <v>1</v>
      </c>
      <c r="BT238" s="12">
        <v>1</v>
      </c>
      <c r="BU238" s="12">
        <v>1</v>
      </c>
      <c r="BV238" s="16">
        <v>1</v>
      </c>
    </row>
    <row r="239" spans="1:74" x14ac:dyDescent="0.25">
      <c r="A239" s="32" t="s">
        <v>161</v>
      </c>
      <c r="B239" s="27" t="s">
        <v>77</v>
      </c>
      <c r="C239" s="1" t="s">
        <v>146</v>
      </c>
      <c r="D239" s="2" t="s">
        <v>5</v>
      </c>
      <c r="E239" s="3" t="s">
        <v>2</v>
      </c>
      <c r="F239" s="3"/>
      <c r="G239" s="3"/>
      <c r="H239" s="3"/>
      <c r="I239" s="16">
        <v>1</v>
      </c>
      <c r="J239" s="11">
        <v>1</v>
      </c>
      <c r="K239" s="12">
        <v>1</v>
      </c>
      <c r="L239" s="12">
        <v>1</v>
      </c>
      <c r="M239" s="12">
        <v>1</v>
      </c>
      <c r="N239" s="16">
        <v>1</v>
      </c>
      <c r="O239" s="11">
        <v>1</v>
      </c>
      <c r="P239" s="12">
        <v>1</v>
      </c>
      <c r="Q239" s="12">
        <v>1</v>
      </c>
      <c r="R239" s="12">
        <v>1</v>
      </c>
      <c r="S239" s="16">
        <v>1</v>
      </c>
      <c r="T239" s="11">
        <v>1</v>
      </c>
      <c r="U239" s="12">
        <v>1</v>
      </c>
      <c r="V239" s="12">
        <v>1</v>
      </c>
      <c r="W239" s="12">
        <v>1</v>
      </c>
      <c r="X239" s="16">
        <v>1</v>
      </c>
      <c r="Y239" s="11">
        <v>1</v>
      </c>
      <c r="Z239" s="12">
        <v>1</v>
      </c>
      <c r="AA239" s="12">
        <v>1</v>
      </c>
      <c r="AB239" s="12">
        <v>1</v>
      </c>
      <c r="AC239" s="16">
        <v>1</v>
      </c>
      <c r="AD239" s="11">
        <v>1</v>
      </c>
      <c r="AE239" s="12">
        <v>1</v>
      </c>
      <c r="AF239" s="12">
        <v>1</v>
      </c>
      <c r="AG239" s="12">
        <v>1</v>
      </c>
      <c r="AH239" s="16">
        <v>1</v>
      </c>
      <c r="AI239" s="11">
        <v>1</v>
      </c>
      <c r="AJ239" s="12">
        <v>1</v>
      </c>
      <c r="AK239" s="12">
        <v>1</v>
      </c>
      <c r="AL239" s="12">
        <v>1</v>
      </c>
      <c r="AM239" s="16">
        <v>1</v>
      </c>
      <c r="AN239" s="11">
        <v>1</v>
      </c>
      <c r="AO239" s="12">
        <v>1</v>
      </c>
      <c r="AP239" s="12">
        <v>1</v>
      </c>
      <c r="AQ239" s="12">
        <v>1</v>
      </c>
      <c r="AR239" s="16">
        <v>1</v>
      </c>
      <c r="AS239" s="11">
        <v>1</v>
      </c>
      <c r="AT239" s="12">
        <v>1</v>
      </c>
      <c r="AU239" s="12">
        <v>1</v>
      </c>
      <c r="AV239" s="12">
        <v>1</v>
      </c>
      <c r="AW239" s="16">
        <v>1</v>
      </c>
      <c r="AX239" s="11">
        <v>1</v>
      </c>
      <c r="AY239" s="12">
        <v>1</v>
      </c>
      <c r="AZ239" s="12">
        <v>1</v>
      </c>
      <c r="BA239" s="12">
        <v>1</v>
      </c>
      <c r="BB239" s="16">
        <v>1</v>
      </c>
      <c r="BC239" s="11">
        <v>1</v>
      </c>
      <c r="BD239" s="12">
        <v>1</v>
      </c>
      <c r="BE239" s="12">
        <v>1</v>
      </c>
      <c r="BF239" s="12">
        <v>1</v>
      </c>
      <c r="BG239" s="16">
        <v>1</v>
      </c>
      <c r="BH239" s="11">
        <v>1</v>
      </c>
      <c r="BI239" s="12">
        <v>1</v>
      </c>
      <c r="BJ239" s="12">
        <v>1</v>
      </c>
      <c r="BK239" s="12">
        <v>1</v>
      </c>
      <c r="BL239" s="16">
        <v>1</v>
      </c>
      <c r="BM239" s="11">
        <v>1</v>
      </c>
      <c r="BN239" s="12">
        <v>1</v>
      </c>
      <c r="BO239" s="12">
        <v>1</v>
      </c>
      <c r="BP239" s="12">
        <v>1</v>
      </c>
      <c r="BQ239" s="16">
        <v>1</v>
      </c>
      <c r="BR239" s="11">
        <v>1</v>
      </c>
      <c r="BS239" s="12">
        <v>1</v>
      </c>
      <c r="BT239" s="12">
        <v>1</v>
      </c>
      <c r="BU239" s="12">
        <v>1</v>
      </c>
      <c r="BV239" s="16">
        <v>1</v>
      </c>
    </row>
    <row r="240" spans="1:74" x14ac:dyDescent="0.25">
      <c r="A240" s="32" t="s">
        <v>161</v>
      </c>
      <c r="B240" s="27" t="s">
        <v>77</v>
      </c>
      <c r="C240" s="1" t="s">
        <v>146</v>
      </c>
      <c r="D240" s="2" t="s">
        <v>5</v>
      </c>
      <c r="E240" s="3" t="s">
        <v>3</v>
      </c>
      <c r="F240" s="3"/>
      <c r="G240" s="3"/>
      <c r="H240" s="3"/>
      <c r="I240" s="16">
        <v>1</v>
      </c>
      <c r="J240" s="11">
        <v>1</v>
      </c>
      <c r="K240" s="12">
        <v>1</v>
      </c>
      <c r="L240" s="12">
        <v>1</v>
      </c>
      <c r="M240" s="12">
        <v>1</v>
      </c>
      <c r="N240" s="16">
        <v>1</v>
      </c>
      <c r="O240" s="11">
        <v>1</v>
      </c>
      <c r="P240" s="12">
        <v>1</v>
      </c>
      <c r="Q240" s="12">
        <v>1</v>
      </c>
      <c r="R240" s="12">
        <v>1</v>
      </c>
      <c r="S240" s="16">
        <v>1</v>
      </c>
      <c r="T240" s="11">
        <v>1</v>
      </c>
      <c r="U240" s="12">
        <v>1</v>
      </c>
      <c r="V240" s="12">
        <v>1</v>
      </c>
      <c r="W240" s="12">
        <v>1</v>
      </c>
      <c r="X240" s="16">
        <v>1</v>
      </c>
      <c r="Y240" s="11">
        <v>1</v>
      </c>
      <c r="Z240" s="12">
        <v>1</v>
      </c>
      <c r="AA240" s="12">
        <v>1</v>
      </c>
      <c r="AB240" s="12">
        <v>1</v>
      </c>
      <c r="AC240" s="16">
        <v>1</v>
      </c>
      <c r="AD240" s="11">
        <v>1</v>
      </c>
      <c r="AE240" s="12">
        <v>1</v>
      </c>
      <c r="AF240" s="12">
        <v>1</v>
      </c>
      <c r="AG240" s="12">
        <v>1</v>
      </c>
      <c r="AH240" s="16">
        <v>1</v>
      </c>
      <c r="AI240" s="11">
        <v>1</v>
      </c>
      <c r="AJ240" s="12">
        <v>1</v>
      </c>
      <c r="AK240" s="12">
        <v>1</v>
      </c>
      <c r="AL240" s="12">
        <v>1</v>
      </c>
      <c r="AM240" s="16">
        <v>1</v>
      </c>
      <c r="AN240" s="11">
        <v>1</v>
      </c>
      <c r="AO240" s="12">
        <v>1</v>
      </c>
      <c r="AP240" s="12">
        <v>1</v>
      </c>
      <c r="AQ240" s="12">
        <v>1</v>
      </c>
      <c r="AR240" s="16">
        <v>1</v>
      </c>
      <c r="AS240" s="11">
        <v>1</v>
      </c>
      <c r="AT240" s="12">
        <v>1</v>
      </c>
      <c r="AU240" s="12">
        <v>1</v>
      </c>
      <c r="AV240" s="12">
        <v>1</v>
      </c>
      <c r="AW240" s="16">
        <v>1</v>
      </c>
      <c r="AX240" s="11">
        <v>1</v>
      </c>
      <c r="AY240" s="12">
        <v>1</v>
      </c>
      <c r="AZ240" s="12">
        <v>1</v>
      </c>
      <c r="BA240" s="12">
        <v>1</v>
      </c>
      <c r="BB240" s="16">
        <v>1</v>
      </c>
      <c r="BC240" s="11">
        <v>1</v>
      </c>
      <c r="BD240" s="12">
        <v>1</v>
      </c>
      <c r="BE240" s="12">
        <v>1</v>
      </c>
      <c r="BF240" s="12">
        <v>1</v>
      </c>
      <c r="BG240" s="16">
        <v>1</v>
      </c>
      <c r="BH240" s="11">
        <v>1</v>
      </c>
      <c r="BI240" s="12">
        <v>1</v>
      </c>
      <c r="BJ240" s="12">
        <v>1</v>
      </c>
      <c r="BK240" s="12">
        <v>1</v>
      </c>
      <c r="BL240" s="16">
        <v>1</v>
      </c>
      <c r="BM240" s="11">
        <v>1</v>
      </c>
      <c r="BN240" s="12">
        <v>1</v>
      </c>
      <c r="BO240" s="12">
        <v>1</v>
      </c>
      <c r="BP240" s="12">
        <v>1</v>
      </c>
      <c r="BQ240" s="16">
        <v>1</v>
      </c>
      <c r="BR240" s="11">
        <v>1</v>
      </c>
      <c r="BS240" s="12">
        <v>1</v>
      </c>
      <c r="BT240" s="12">
        <v>1</v>
      </c>
      <c r="BU240" s="12">
        <v>1</v>
      </c>
      <c r="BV240" s="16">
        <v>1</v>
      </c>
    </row>
    <row r="241" spans="1:74" x14ac:dyDescent="0.25">
      <c r="A241" s="32" t="s">
        <v>161</v>
      </c>
      <c r="B241" s="27" t="s">
        <v>77</v>
      </c>
      <c r="C241" s="1" t="s">
        <v>146</v>
      </c>
      <c r="D241" s="2" t="s">
        <v>5</v>
      </c>
      <c r="E241" s="3" t="s">
        <v>4</v>
      </c>
      <c r="F241" s="3"/>
      <c r="G241" s="3"/>
      <c r="H241" s="3"/>
      <c r="I241" s="19">
        <v>1</v>
      </c>
      <c r="J241" s="11">
        <v>1</v>
      </c>
      <c r="K241" s="12">
        <v>1</v>
      </c>
      <c r="L241" s="12">
        <v>1</v>
      </c>
      <c r="M241" s="12">
        <v>1</v>
      </c>
      <c r="N241" s="19">
        <v>1</v>
      </c>
      <c r="O241" s="11">
        <v>1</v>
      </c>
      <c r="P241" s="12">
        <v>1</v>
      </c>
      <c r="Q241" s="12">
        <v>1</v>
      </c>
      <c r="R241" s="12">
        <v>1</v>
      </c>
      <c r="S241" s="19">
        <v>1</v>
      </c>
      <c r="T241" s="11">
        <v>1</v>
      </c>
      <c r="U241" s="12">
        <v>1</v>
      </c>
      <c r="V241" s="12">
        <v>1</v>
      </c>
      <c r="W241" s="12">
        <v>1</v>
      </c>
      <c r="X241" s="19">
        <v>1</v>
      </c>
      <c r="Y241" s="11">
        <v>1</v>
      </c>
      <c r="Z241" s="12">
        <v>1</v>
      </c>
      <c r="AA241" s="12">
        <v>1</v>
      </c>
      <c r="AB241" s="12">
        <v>1</v>
      </c>
      <c r="AC241" s="19">
        <v>1</v>
      </c>
      <c r="AD241" s="11">
        <v>1</v>
      </c>
      <c r="AE241" s="12">
        <v>1</v>
      </c>
      <c r="AF241" s="12">
        <v>1</v>
      </c>
      <c r="AG241" s="12">
        <v>1</v>
      </c>
      <c r="AH241" s="19">
        <v>1</v>
      </c>
      <c r="AI241" s="11">
        <v>1</v>
      </c>
      <c r="AJ241" s="12">
        <v>1</v>
      </c>
      <c r="AK241" s="12">
        <v>1</v>
      </c>
      <c r="AL241" s="12">
        <v>1</v>
      </c>
      <c r="AM241" s="19">
        <v>1</v>
      </c>
      <c r="AN241" s="11">
        <v>1</v>
      </c>
      <c r="AO241" s="12">
        <v>1</v>
      </c>
      <c r="AP241" s="12">
        <v>1</v>
      </c>
      <c r="AQ241" s="12">
        <v>1</v>
      </c>
      <c r="AR241" s="16">
        <v>1</v>
      </c>
      <c r="AS241" s="11">
        <v>1</v>
      </c>
      <c r="AT241" s="12">
        <v>1</v>
      </c>
      <c r="AU241" s="12">
        <v>1</v>
      </c>
      <c r="AV241" s="12">
        <v>1</v>
      </c>
      <c r="AW241" s="19">
        <v>1</v>
      </c>
      <c r="AX241" s="11">
        <v>1</v>
      </c>
      <c r="AY241" s="12">
        <v>1</v>
      </c>
      <c r="AZ241" s="12">
        <v>1</v>
      </c>
      <c r="BA241" s="12">
        <v>1</v>
      </c>
      <c r="BB241" s="16">
        <v>1</v>
      </c>
      <c r="BC241" s="11">
        <v>1</v>
      </c>
      <c r="BD241" s="12">
        <v>1</v>
      </c>
      <c r="BE241" s="12">
        <v>1</v>
      </c>
      <c r="BF241" s="12">
        <v>1</v>
      </c>
      <c r="BG241" s="19">
        <v>1</v>
      </c>
      <c r="BH241" s="11">
        <v>1</v>
      </c>
      <c r="BI241" s="12">
        <v>1</v>
      </c>
      <c r="BJ241" s="12">
        <v>1</v>
      </c>
      <c r="BK241" s="12">
        <v>1</v>
      </c>
      <c r="BL241" s="16">
        <v>1</v>
      </c>
      <c r="BM241" s="11">
        <v>1</v>
      </c>
      <c r="BN241" s="12">
        <v>1</v>
      </c>
      <c r="BO241" s="12">
        <v>1</v>
      </c>
      <c r="BP241" s="12">
        <v>1</v>
      </c>
      <c r="BQ241" s="19">
        <v>1</v>
      </c>
      <c r="BR241" s="11">
        <v>1</v>
      </c>
      <c r="BS241" s="12">
        <v>1</v>
      </c>
      <c r="BT241" s="12">
        <v>1</v>
      </c>
      <c r="BU241" s="12">
        <v>1</v>
      </c>
      <c r="BV241" s="16">
        <v>1</v>
      </c>
    </row>
    <row r="242" spans="1:74" x14ac:dyDescent="0.25">
      <c r="A242" s="31" t="s">
        <v>160</v>
      </c>
      <c r="B242" s="29" t="s">
        <v>79</v>
      </c>
      <c r="C242" s="1" t="s">
        <v>147</v>
      </c>
      <c r="D242" s="2" t="s">
        <v>12</v>
      </c>
      <c r="E242" s="3" t="s">
        <v>13</v>
      </c>
      <c r="F242" s="3">
        <f>'Proxy inputs'!I4</f>
        <v>0.72102410258652516</v>
      </c>
      <c r="G242" s="3">
        <f>'Proxy inputs'!J4</f>
        <v>0.87886653423489269</v>
      </c>
      <c r="H242" s="3">
        <f>'Proxy inputs'!K4</f>
        <v>1</v>
      </c>
      <c r="I242" s="19">
        <f>F242</f>
        <v>0.72102410258652516</v>
      </c>
      <c r="J242" s="11">
        <f>($AR242-$I242)/(2050-2015)+I242</f>
        <v>0.72899484251262447</v>
      </c>
      <c r="K242" s="12">
        <f t="shared" ref="K242:AQ242" si="109">($AR242-$I242)/(2050-2015)+J242</f>
        <v>0.73696558243872379</v>
      </c>
      <c r="L242" s="12">
        <f t="shared" si="109"/>
        <v>0.7449363223648231</v>
      </c>
      <c r="M242" s="12">
        <f t="shared" si="109"/>
        <v>0.75290706229092241</v>
      </c>
      <c r="N242" s="19">
        <f t="shared" si="109"/>
        <v>0.76087780221702173</v>
      </c>
      <c r="O242" s="11">
        <f t="shared" si="109"/>
        <v>0.76884854214312104</v>
      </c>
      <c r="P242" s="12">
        <f t="shared" si="109"/>
        <v>0.77681928206922035</v>
      </c>
      <c r="Q242" s="12">
        <f t="shared" si="109"/>
        <v>0.78479002199531966</v>
      </c>
      <c r="R242" s="12">
        <f t="shared" si="109"/>
        <v>0.79276076192141898</v>
      </c>
      <c r="S242" s="19">
        <f t="shared" si="109"/>
        <v>0.80073150184751829</v>
      </c>
      <c r="T242" s="11">
        <f t="shared" si="109"/>
        <v>0.8087022417736176</v>
      </c>
      <c r="U242" s="12">
        <f t="shared" si="109"/>
        <v>0.81667298169971692</v>
      </c>
      <c r="V242" s="12">
        <f t="shared" si="109"/>
        <v>0.82464372162581623</v>
      </c>
      <c r="W242" s="12">
        <f t="shared" si="109"/>
        <v>0.83261446155191554</v>
      </c>
      <c r="X242" s="19">
        <f t="shared" si="109"/>
        <v>0.84058520147801485</v>
      </c>
      <c r="Y242" s="11">
        <f t="shared" si="109"/>
        <v>0.84855594140411417</v>
      </c>
      <c r="Z242" s="12">
        <f t="shared" si="109"/>
        <v>0.85652668133021348</v>
      </c>
      <c r="AA242" s="12">
        <f t="shared" si="109"/>
        <v>0.86449742125631279</v>
      </c>
      <c r="AB242" s="12">
        <f t="shared" si="109"/>
        <v>0.87246816118241211</v>
      </c>
      <c r="AC242" s="19">
        <f t="shared" si="109"/>
        <v>0.88043890110851142</v>
      </c>
      <c r="AD242" s="11">
        <f t="shared" si="109"/>
        <v>0.88840964103461073</v>
      </c>
      <c r="AE242" s="12">
        <f t="shared" si="109"/>
        <v>0.89638038096071004</v>
      </c>
      <c r="AF242" s="12">
        <f t="shared" si="109"/>
        <v>0.90435112088680936</v>
      </c>
      <c r="AG242" s="12">
        <f t="shared" si="109"/>
        <v>0.91232186081290867</v>
      </c>
      <c r="AH242" s="19">
        <f t="shared" si="109"/>
        <v>0.92029260073900798</v>
      </c>
      <c r="AI242" s="11">
        <f t="shared" si="109"/>
        <v>0.92826334066510729</v>
      </c>
      <c r="AJ242" s="12">
        <f t="shared" si="109"/>
        <v>0.93623408059120661</v>
      </c>
      <c r="AK242" s="12">
        <f t="shared" si="109"/>
        <v>0.94420482051730592</v>
      </c>
      <c r="AL242" s="12">
        <f t="shared" si="109"/>
        <v>0.95217556044340523</v>
      </c>
      <c r="AM242" s="19">
        <f t="shared" si="109"/>
        <v>0.96014630036950455</v>
      </c>
      <c r="AN242" s="11">
        <f t="shared" si="109"/>
        <v>0.96811704029560386</v>
      </c>
      <c r="AO242" s="12">
        <f t="shared" si="109"/>
        <v>0.97608778022170317</v>
      </c>
      <c r="AP242" s="12">
        <f t="shared" si="109"/>
        <v>0.98405852014780248</v>
      </c>
      <c r="AQ242" s="12">
        <f t="shared" si="109"/>
        <v>0.9920292600739018</v>
      </c>
      <c r="AR242" s="16">
        <v>1</v>
      </c>
      <c r="AS242" s="11">
        <v>1</v>
      </c>
      <c r="AT242" s="12">
        <v>1</v>
      </c>
      <c r="AU242" s="12">
        <v>1</v>
      </c>
      <c r="AV242" s="12">
        <v>1</v>
      </c>
      <c r="AW242" s="19">
        <v>1</v>
      </c>
      <c r="AX242" s="11">
        <v>1</v>
      </c>
      <c r="AY242" s="12">
        <v>1</v>
      </c>
      <c r="AZ242" s="12">
        <v>1</v>
      </c>
      <c r="BA242" s="12">
        <v>1</v>
      </c>
      <c r="BB242" s="16">
        <v>1</v>
      </c>
      <c r="BC242" s="11">
        <v>1</v>
      </c>
      <c r="BD242" s="12">
        <v>1</v>
      </c>
      <c r="BE242" s="12">
        <v>1</v>
      </c>
      <c r="BF242" s="12">
        <v>1</v>
      </c>
      <c r="BG242" s="19">
        <v>1</v>
      </c>
      <c r="BH242" s="11">
        <v>1</v>
      </c>
      <c r="BI242" s="12">
        <v>1</v>
      </c>
      <c r="BJ242" s="12">
        <v>1</v>
      </c>
      <c r="BK242" s="12">
        <v>1</v>
      </c>
      <c r="BL242" s="16">
        <v>1</v>
      </c>
      <c r="BM242" s="11">
        <v>1</v>
      </c>
      <c r="BN242" s="12">
        <v>1</v>
      </c>
      <c r="BO242" s="12">
        <v>1</v>
      </c>
      <c r="BP242" s="12">
        <v>1</v>
      </c>
      <c r="BQ242" s="19">
        <v>1</v>
      </c>
      <c r="BR242" s="11">
        <v>1</v>
      </c>
      <c r="BS242" s="12">
        <v>1</v>
      </c>
      <c r="BT242" s="12">
        <v>1</v>
      </c>
      <c r="BU242" s="12">
        <v>1</v>
      </c>
      <c r="BV242" s="16">
        <v>1</v>
      </c>
    </row>
    <row r="243" spans="1:74" x14ac:dyDescent="0.25">
      <c r="A243" s="31" t="s">
        <v>160</v>
      </c>
      <c r="B243" s="29" t="s">
        <v>79</v>
      </c>
      <c r="C243" s="1" t="s">
        <v>147</v>
      </c>
      <c r="D243" s="2" t="s">
        <v>12</v>
      </c>
      <c r="E243" s="3" t="s">
        <v>14</v>
      </c>
      <c r="F243" s="3">
        <f>'Proxy inputs'!I5</f>
        <v>0.43056302725288997</v>
      </c>
      <c r="G243" s="3">
        <f>'Proxy inputs'!J5</f>
        <v>0.98396538133338673</v>
      </c>
      <c r="H243" s="3">
        <f>'Proxy inputs'!K5</f>
        <v>1</v>
      </c>
      <c r="I243" s="19">
        <f t="shared" ref="I243:I306" si="110">F243</f>
        <v>0.43056302725288997</v>
      </c>
      <c r="J243" s="11">
        <f t="shared" ref="J243:AQ243" si="111">($AR243-$I243)/(2050-2015)+I243</f>
        <v>0.44683265504566455</v>
      </c>
      <c r="K243" s="12">
        <f t="shared" si="111"/>
        <v>0.46310228283843913</v>
      </c>
      <c r="L243" s="12">
        <f t="shared" si="111"/>
        <v>0.4793719106312137</v>
      </c>
      <c r="M243" s="12">
        <f t="shared" si="111"/>
        <v>0.49564153842398828</v>
      </c>
      <c r="N243" s="19">
        <f t="shared" si="111"/>
        <v>0.5119111662167628</v>
      </c>
      <c r="O243" s="11">
        <f t="shared" si="111"/>
        <v>0.52818079400953732</v>
      </c>
      <c r="P243" s="12">
        <f t="shared" si="111"/>
        <v>0.54445042180231185</v>
      </c>
      <c r="Q243" s="12">
        <f t="shared" si="111"/>
        <v>0.56072004959508637</v>
      </c>
      <c r="R243" s="12">
        <f t="shared" si="111"/>
        <v>0.57698967738786089</v>
      </c>
      <c r="S243" s="19">
        <f t="shared" si="111"/>
        <v>0.59325930518063541</v>
      </c>
      <c r="T243" s="11">
        <f t="shared" si="111"/>
        <v>0.60952893297340993</v>
      </c>
      <c r="U243" s="12">
        <f t="shared" si="111"/>
        <v>0.62579856076618445</v>
      </c>
      <c r="V243" s="12">
        <f t="shared" si="111"/>
        <v>0.64206818855895897</v>
      </c>
      <c r="W243" s="12">
        <f t="shared" si="111"/>
        <v>0.6583378163517335</v>
      </c>
      <c r="X243" s="19">
        <f t="shared" si="111"/>
        <v>0.67460744414450802</v>
      </c>
      <c r="Y243" s="11">
        <f t="shared" si="111"/>
        <v>0.69087707193728254</v>
      </c>
      <c r="Z243" s="12">
        <f t="shared" si="111"/>
        <v>0.70714669973005706</v>
      </c>
      <c r="AA243" s="12">
        <f t="shared" si="111"/>
        <v>0.72341632752283158</v>
      </c>
      <c r="AB243" s="12">
        <f t="shared" si="111"/>
        <v>0.7396859553156061</v>
      </c>
      <c r="AC243" s="19">
        <f t="shared" si="111"/>
        <v>0.75595558310838062</v>
      </c>
      <c r="AD243" s="11">
        <f t="shared" si="111"/>
        <v>0.77222521090115515</v>
      </c>
      <c r="AE243" s="12">
        <f t="shared" si="111"/>
        <v>0.78849483869392967</v>
      </c>
      <c r="AF243" s="12">
        <f t="shared" si="111"/>
        <v>0.80476446648670419</v>
      </c>
      <c r="AG243" s="12">
        <f t="shared" si="111"/>
        <v>0.82103409427947871</v>
      </c>
      <c r="AH243" s="19">
        <f t="shared" si="111"/>
        <v>0.83730372207225323</v>
      </c>
      <c r="AI243" s="11">
        <f t="shared" si="111"/>
        <v>0.85357334986502775</v>
      </c>
      <c r="AJ243" s="12">
        <f t="shared" si="111"/>
        <v>0.86984297765780227</v>
      </c>
      <c r="AK243" s="12">
        <f t="shared" si="111"/>
        <v>0.8861126054505768</v>
      </c>
      <c r="AL243" s="12">
        <f t="shared" si="111"/>
        <v>0.90238223324335132</v>
      </c>
      <c r="AM243" s="19">
        <f t="shared" si="111"/>
        <v>0.91865186103612584</v>
      </c>
      <c r="AN243" s="11">
        <f t="shared" si="111"/>
        <v>0.93492148882890036</v>
      </c>
      <c r="AO243" s="12">
        <f t="shared" si="111"/>
        <v>0.95119111662167488</v>
      </c>
      <c r="AP243" s="12">
        <f t="shared" si="111"/>
        <v>0.9674607444144494</v>
      </c>
      <c r="AQ243" s="12">
        <f t="shared" si="111"/>
        <v>0.98373037220722392</v>
      </c>
      <c r="AR243" s="16">
        <v>1</v>
      </c>
      <c r="AS243" s="11">
        <v>1</v>
      </c>
      <c r="AT243" s="12">
        <v>1</v>
      </c>
      <c r="AU243" s="12">
        <v>1</v>
      </c>
      <c r="AV243" s="12">
        <v>1</v>
      </c>
      <c r="AW243" s="19">
        <v>1</v>
      </c>
      <c r="AX243" s="11">
        <v>1</v>
      </c>
      <c r="AY243" s="12">
        <v>1</v>
      </c>
      <c r="AZ243" s="12">
        <v>1</v>
      </c>
      <c r="BA243" s="12">
        <v>1</v>
      </c>
      <c r="BB243" s="16">
        <v>1</v>
      </c>
      <c r="BC243" s="11">
        <v>1</v>
      </c>
      <c r="BD243" s="12">
        <v>1</v>
      </c>
      <c r="BE243" s="12">
        <v>1</v>
      </c>
      <c r="BF243" s="12">
        <v>1</v>
      </c>
      <c r="BG243" s="19">
        <v>1</v>
      </c>
      <c r="BH243" s="11">
        <v>1</v>
      </c>
      <c r="BI243" s="12">
        <v>1</v>
      </c>
      <c r="BJ243" s="12">
        <v>1</v>
      </c>
      <c r="BK243" s="12">
        <v>1</v>
      </c>
      <c r="BL243" s="16">
        <v>1</v>
      </c>
      <c r="BM243" s="11">
        <v>1</v>
      </c>
      <c r="BN243" s="12">
        <v>1</v>
      </c>
      <c r="BO243" s="12">
        <v>1</v>
      </c>
      <c r="BP243" s="12">
        <v>1</v>
      </c>
      <c r="BQ243" s="19">
        <v>1</v>
      </c>
      <c r="BR243" s="11">
        <v>1</v>
      </c>
      <c r="BS243" s="12">
        <v>1</v>
      </c>
      <c r="BT243" s="12">
        <v>1</v>
      </c>
      <c r="BU243" s="12">
        <v>1</v>
      </c>
      <c r="BV243" s="16">
        <v>1</v>
      </c>
    </row>
    <row r="244" spans="1:74" x14ac:dyDescent="0.25">
      <c r="A244" s="31" t="s">
        <v>160</v>
      </c>
      <c r="B244" s="29" t="s">
        <v>79</v>
      </c>
      <c r="C244" s="1" t="s">
        <v>147</v>
      </c>
      <c r="D244" s="2" t="s">
        <v>12</v>
      </c>
      <c r="E244" s="3" t="s">
        <v>15</v>
      </c>
      <c r="F244" s="3">
        <f>'Proxy inputs'!I6</f>
        <v>0.29460566928821269</v>
      </c>
      <c r="G244" s="3">
        <f>'Proxy inputs'!J6</f>
        <v>0.79004216526620996</v>
      </c>
      <c r="H244" s="3">
        <f>'Proxy inputs'!K6</f>
        <v>1</v>
      </c>
      <c r="I244" s="19">
        <f t="shared" si="110"/>
        <v>0.29460566928821269</v>
      </c>
      <c r="J244" s="11">
        <f t="shared" ref="J244:AQ244" si="112">($AR244-$I244)/(2050-2015)+I244</f>
        <v>0.31475979302283519</v>
      </c>
      <c r="K244" s="12">
        <f t="shared" si="112"/>
        <v>0.33491391675745769</v>
      </c>
      <c r="L244" s="12">
        <f t="shared" si="112"/>
        <v>0.35506804049208018</v>
      </c>
      <c r="M244" s="12">
        <f t="shared" si="112"/>
        <v>0.37522216422670268</v>
      </c>
      <c r="N244" s="19">
        <f t="shared" si="112"/>
        <v>0.39537628796132518</v>
      </c>
      <c r="O244" s="11">
        <f t="shared" si="112"/>
        <v>0.41553041169594768</v>
      </c>
      <c r="P244" s="12">
        <f t="shared" si="112"/>
        <v>0.43568453543057017</v>
      </c>
      <c r="Q244" s="12">
        <f t="shared" si="112"/>
        <v>0.45583865916519267</v>
      </c>
      <c r="R244" s="12">
        <f t="shared" si="112"/>
        <v>0.47599278289981517</v>
      </c>
      <c r="S244" s="19">
        <f t="shared" si="112"/>
        <v>0.49614690663443767</v>
      </c>
      <c r="T244" s="11">
        <f t="shared" si="112"/>
        <v>0.51630103036906017</v>
      </c>
      <c r="U244" s="12">
        <f t="shared" si="112"/>
        <v>0.53645515410368261</v>
      </c>
      <c r="V244" s="12">
        <f t="shared" si="112"/>
        <v>0.55660927783830516</v>
      </c>
      <c r="W244" s="12">
        <f t="shared" si="112"/>
        <v>0.57676340157292771</v>
      </c>
      <c r="X244" s="19">
        <f t="shared" si="112"/>
        <v>0.59691752530755027</v>
      </c>
      <c r="Y244" s="11">
        <f t="shared" si="112"/>
        <v>0.61707164904217282</v>
      </c>
      <c r="Z244" s="12">
        <f t="shared" si="112"/>
        <v>0.63722577277679537</v>
      </c>
      <c r="AA244" s="12">
        <f t="shared" si="112"/>
        <v>0.65737989651141793</v>
      </c>
      <c r="AB244" s="12">
        <f t="shared" si="112"/>
        <v>0.67753402024604048</v>
      </c>
      <c r="AC244" s="19">
        <f t="shared" si="112"/>
        <v>0.69768814398066303</v>
      </c>
      <c r="AD244" s="11">
        <f t="shared" si="112"/>
        <v>0.71784226771528559</v>
      </c>
      <c r="AE244" s="12">
        <f t="shared" si="112"/>
        <v>0.73799639144990814</v>
      </c>
      <c r="AF244" s="12">
        <f t="shared" si="112"/>
        <v>0.75815051518453069</v>
      </c>
      <c r="AG244" s="12">
        <f t="shared" si="112"/>
        <v>0.77830463891915325</v>
      </c>
      <c r="AH244" s="19">
        <f t="shared" si="112"/>
        <v>0.7984587626537758</v>
      </c>
      <c r="AI244" s="11">
        <f t="shared" si="112"/>
        <v>0.81861288638839835</v>
      </c>
      <c r="AJ244" s="12">
        <f t="shared" si="112"/>
        <v>0.83876701012302091</v>
      </c>
      <c r="AK244" s="12">
        <f t="shared" si="112"/>
        <v>0.85892113385764346</v>
      </c>
      <c r="AL244" s="12">
        <f t="shared" si="112"/>
        <v>0.87907525759226601</v>
      </c>
      <c r="AM244" s="19">
        <f t="shared" si="112"/>
        <v>0.89922938132688857</v>
      </c>
      <c r="AN244" s="11">
        <f t="shared" si="112"/>
        <v>0.91938350506151112</v>
      </c>
      <c r="AO244" s="12">
        <f t="shared" si="112"/>
        <v>0.93953762879613367</v>
      </c>
      <c r="AP244" s="12">
        <f t="shared" si="112"/>
        <v>0.95969175253075623</v>
      </c>
      <c r="AQ244" s="12">
        <f t="shared" si="112"/>
        <v>0.97984587626537878</v>
      </c>
      <c r="AR244" s="16">
        <v>1</v>
      </c>
      <c r="AS244" s="11">
        <v>1</v>
      </c>
      <c r="AT244" s="12">
        <v>1</v>
      </c>
      <c r="AU244" s="12">
        <v>1</v>
      </c>
      <c r="AV244" s="12">
        <v>1</v>
      </c>
      <c r="AW244" s="19">
        <v>1</v>
      </c>
      <c r="AX244" s="11">
        <v>1</v>
      </c>
      <c r="AY244" s="12">
        <v>1</v>
      </c>
      <c r="AZ244" s="12">
        <v>1</v>
      </c>
      <c r="BA244" s="12">
        <v>1</v>
      </c>
      <c r="BB244" s="16">
        <v>1</v>
      </c>
      <c r="BC244" s="11">
        <v>1</v>
      </c>
      <c r="BD244" s="12">
        <v>1</v>
      </c>
      <c r="BE244" s="12">
        <v>1</v>
      </c>
      <c r="BF244" s="12">
        <v>1</v>
      </c>
      <c r="BG244" s="19">
        <v>1</v>
      </c>
      <c r="BH244" s="11">
        <v>1</v>
      </c>
      <c r="BI244" s="12">
        <v>1</v>
      </c>
      <c r="BJ244" s="12">
        <v>1</v>
      </c>
      <c r="BK244" s="12">
        <v>1</v>
      </c>
      <c r="BL244" s="16">
        <v>1</v>
      </c>
      <c r="BM244" s="11">
        <v>1</v>
      </c>
      <c r="BN244" s="12">
        <v>1</v>
      </c>
      <c r="BO244" s="12">
        <v>1</v>
      </c>
      <c r="BP244" s="12">
        <v>1</v>
      </c>
      <c r="BQ244" s="19">
        <v>1</v>
      </c>
      <c r="BR244" s="11">
        <v>1</v>
      </c>
      <c r="BS244" s="12">
        <v>1</v>
      </c>
      <c r="BT244" s="12">
        <v>1</v>
      </c>
      <c r="BU244" s="12">
        <v>1</v>
      </c>
      <c r="BV244" s="16">
        <v>1</v>
      </c>
    </row>
    <row r="245" spans="1:74" x14ac:dyDescent="0.25">
      <c r="A245" s="31" t="s">
        <v>160</v>
      </c>
      <c r="B245" s="29" t="s">
        <v>79</v>
      </c>
      <c r="C245" s="1" t="s">
        <v>147</v>
      </c>
      <c r="D245" s="2" t="s">
        <v>12</v>
      </c>
      <c r="E245" s="3" t="s">
        <v>16</v>
      </c>
      <c r="F245" s="3">
        <f>'Proxy inputs'!I7</f>
        <v>0.38380555016622664</v>
      </c>
      <c r="G245" s="3">
        <f>'Proxy inputs'!J7</f>
        <v>0.9664583601574559</v>
      </c>
      <c r="H245" s="3">
        <f>'Proxy inputs'!K7</f>
        <v>1</v>
      </c>
      <c r="I245" s="19">
        <f t="shared" si="110"/>
        <v>0.38380555016622664</v>
      </c>
      <c r="J245" s="11">
        <f t="shared" ref="J245:AQ245" si="113">($AR245-$I245)/(2050-2015)+I245</f>
        <v>0.40141110587576301</v>
      </c>
      <c r="K245" s="12">
        <f t="shared" si="113"/>
        <v>0.41901666158529938</v>
      </c>
      <c r="L245" s="12">
        <f t="shared" si="113"/>
        <v>0.43662221729483575</v>
      </c>
      <c r="M245" s="12">
        <f t="shared" si="113"/>
        <v>0.45422777300437212</v>
      </c>
      <c r="N245" s="19">
        <f t="shared" si="113"/>
        <v>0.47183332871390848</v>
      </c>
      <c r="O245" s="11">
        <f t="shared" si="113"/>
        <v>0.48943888442344485</v>
      </c>
      <c r="P245" s="12">
        <f t="shared" si="113"/>
        <v>0.50704444013298122</v>
      </c>
      <c r="Q245" s="12">
        <f t="shared" si="113"/>
        <v>0.52464999584251759</v>
      </c>
      <c r="R245" s="12">
        <f t="shared" si="113"/>
        <v>0.54225555155205396</v>
      </c>
      <c r="S245" s="19">
        <f t="shared" si="113"/>
        <v>0.55986110726159033</v>
      </c>
      <c r="T245" s="11">
        <f t="shared" si="113"/>
        <v>0.5774666629711267</v>
      </c>
      <c r="U245" s="12">
        <f t="shared" si="113"/>
        <v>0.59507221868066307</v>
      </c>
      <c r="V245" s="12">
        <f t="shared" si="113"/>
        <v>0.61267777439019944</v>
      </c>
      <c r="W245" s="12">
        <f t="shared" si="113"/>
        <v>0.63028333009973581</v>
      </c>
      <c r="X245" s="19">
        <f t="shared" si="113"/>
        <v>0.64788888580927217</v>
      </c>
      <c r="Y245" s="11">
        <f t="shared" si="113"/>
        <v>0.66549444151880854</v>
      </c>
      <c r="Z245" s="12">
        <f t="shared" si="113"/>
        <v>0.68309999722834491</v>
      </c>
      <c r="AA245" s="12">
        <f t="shared" si="113"/>
        <v>0.70070555293788128</v>
      </c>
      <c r="AB245" s="12">
        <f t="shared" si="113"/>
        <v>0.71831110864741765</v>
      </c>
      <c r="AC245" s="19">
        <f t="shared" si="113"/>
        <v>0.73591666435695402</v>
      </c>
      <c r="AD245" s="11">
        <f t="shared" si="113"/>
        <v>0.75352222006649039</v>
      </c>
      <c r="AE245" s="12">
        <f t="shared" si="113"/>
        <v>0.77112777577602676</v>
      </c>
      <c r="AF245" s="12">
        <f t="shared" si="113"/>
        <v>0.78873333148556313</v>
      </c>
      <c r="AG245" s="12">
        <f t="shared" si="113"/>
        <v>0.8063388871950995</v>
      </c>
      <c r="AH245" s="19">
        <f t="shared" si="113"/>
        <v>0.82394444290463587</v>
      </c>
      <c r="AI245" s="11">
        <f t="shared" si="113"/>
        <v>0.84154999861417223</v>
      </c>
      <c r="AJ245" s="12">
        <f t="shared" si="113"/>
        <v>0.8591555543237086</v>
      </c>
      <c r="AK245" s="12">
        <f t="shared" si="113"/>
        <v>0.87676111003324497</v>
      </c>
      <c r="AL245" s="12">
        <f t="shared" si="113"/>
        <v>0.89436666574278134</v>
      </c>
      <c r="AM245" s="19">
        <f t="shared" si="113"/>
        <v>0.91197222145231771</v>
      </c>
      <c r="AN245" s="11">
        <f t="shared" si="113"/>
        <v>0.92957777716185408</v>
      </c>
      <c r="AO245" s="12">
        <f t="shared" si="113"/>
        <v>0.94718333287139045</v>
      </c>
      <c r="AP245" s="12">
        <f t="shared" si="113"/>
        <v>0.96478888858092682</v>
      </c>
      <c r="AQ245" s="12">
        <f t="shared" si="113"/>
        <v>0.98239444429046319</v>
      </c>
      <c r="AR245" s="16">
        <v>1</v>
      </c>
      <c r="AS245" s="11">
        <v>1</v>
      </c>
      <c r="AT245" s="12">
        <v>1</v>
      </c>
      <c r="AU245" s="12">
        <v>1</v>
      </c>
      <c r="AV245" s="12">
        <v>1</v>
      </c>
      <c r="AW245" s="19">
        <v>1</v>
      </c>
      <c r="AX245" s="11">
        <v>1</v>
      </c>
      <c r="AY245" s="12">
        <v>1</v>
      </c>
      <c r="AZ245" s="12">
        <v>1</v>
      </c>
      <c r="BA245" s="12">
        <v>1</v>
      </c>
      <c r="BB245" s="16">
        <v>1</v>
      </c>
      <c r="BC245" s="11">
        <v>1</v>
      </c>
      <c r="BD245" s="12">
        <v>1</v>
      </c>
      <c r="BE245" s="12">
        <v>1</v>
      </c>
      <c r="BF245" s="12">
        <v>1</v>
      </c>
      <c r="BG245" s="19">
        <v>1</v>
      </c>
      <c r="BH245" s="11">
        <v>1</v>
      </c>
      <c r="BI245" s="12">
        <v>1</v>
      </c>
      <c r="BJ245" s="12">
        <v>1</v>
      </c>
      <c r="BK245" s="12">
        <v>1</v>
      </c>
      <c r="BL245" s="16">
        <v>1</v>
      </c>
      <c r="BM245" s="11">
        <v>1</v>
      </c>
      <c r="BN245" s="12">
        <v>1</v>
      </c>
      <c r="BO245" s="12">
        <v>1</v>
      </c>
      <c r="BP245" s="12">
        <v>1</v>
      </c>
      <c r="BQ245" s="19">
        <v>1</v>
      </c>
      <c r="BR245" s="11">
        <v>1</v>
      </c>
      <c r="BS245" s="12">
        <v>1</v>
      </c>
      <c r="BT245" s="12">
        <v>1</v>
      </c>
      <c r="BU245" s="12">
        <v>1</v>
      </c>
      <c r="BV245" s="16">
        <v>1</v>
      </c>
    </row>
    <row r="246" spans="1:74" x14ac:dyDescent="0.25">
      <c r="A246" s="31" t="s">
        <v>160</v>
      </c>
      <c r="B246" s="29" t="s">
        <v>79</v>
      </c>
      <c r="C246" s="1" t="s">
        <v>147</v>
      </c>
      <c r="D246" s="2" t="s">
        <v>12</v>
      </c>
      <c r="E246" s="3" t="s">
        <v>17</v>
      </c>
      <c r="F246" s="3">
        <f>'Proxy inputs'!I8</f>
        <v>0.81218977660934122</v>
      </c>
      <c r="G246" s="3">
        <f>'Proxy inputs'!J8</f>
        <v>0.91252349320405257</v>
      </c>
      <c r="H246" s="3">
        <f>'Proxy inputs'!K8</f>
        <v>1</v>
      </c>
      <c r="I246" s="19">
        <f t="shared" si="110"/>
        <v>0.81218977660934122</v>
      </c>
      <c r="J246" s="11">
        <f t="shared" ref="J246:AQ246" si="114">($AR246-$I246)/(2050-2015)+I246</f>
        <v>0.81755578299193143</v>
      </c>
      <c r="K246" s="12">
        <f t="shared" si="114"/>
        <v>0.82292178937452165</v>
      </c>
      <c r="L246" s="12">
        <f t="shared" si="114"/>
        <v>0.82828779575711187</v>
      </c>
      <c r="M246" s="12">
        <f t="shared" si="114"/>
        <v>0.83365380213970208</v>
      </c>
      <c r="N246" s="19">
        <f t="shared" si="114"/>
        <v>0.8390198085222923</v>
      </c>
      <c r="O246" s="11">
        <f t="shared" si="114"/>
        <v>0.84438581490488251</v>
      </c>
      <c r="P246" s="12">
        <f t="shared" si="114"/>
        <v>0.84975182128747273</v>
      </c>
      <c r="Q246" s="12">
        <f t="shared" si="114"/>
        <v>0.85511782767006295</v>
      </c>
      <c r="R246" s="12">
        <f t="shared" si="114"/>
        <v>0.86048383405265316</v>
      </c>
      <c r="S246" s="19">
        <f t="shared" si="114"/>
        <v>0.86584984043524338</v>
      </c>
      <c r="T246" s="11">
        <f t="shared" si="114"/>
        <v>0.87121584681783359</v>
      </c>
      <c r="U246" s="12">
        <f t="shared" si="114"/>
        <v>0.87658185320042381</v>
      </c>
      <c r="V246" s="12">
        <f t="shared" si="114"/>
        <v>0.88194785958301403</v>
      </c>
      <c r="W246" s="12">
        <f t="shared" si="114"/>
        <v>0.88731386596560424</v>
      </c>
      <c r="X246" s="19">
        <f t="shared" si="114"/>
        <v>0.89267987234819446</v>
      </c>
      <c r="Y246" s="11">
        <f t="shared" si="114"/>
        <v>0.89804587873078467</v>
      </c>
      <c r="Z246" s="12">
        <f t="shared" si="114"/>
        <v>0.90341188511337489</v>
      </c>
      <c r="AA246" s="12">
        <f t="shared" si="114"/>
        <v>0.90877789149596511</v>
      </c>
      <c r="AB246" s="12">
        <f t="shared" si="114"/>
        <v>0.91414389787855532</v>
      </c>
      <c r="AC246" s="19">
        <f t="shared" si="114"/>
        <v>0.91950990426114554</v>
      </c>
      <c r="AD246" s="11">
        <f t="shared" si="114"/>
        <v>0.92487591064373575</v>
      </c>
      <c r="AE246" s="12">
        <f t="shared" si="114"/>
        <v>0.93024191702632597</v>
      </c>
      <c r="AF246" s="12">
        <f t="shared" si="114"/>
        <v>0.93560792340891619</v>
      </c>
      <c r="AG246" s="12">
        <f t="shared" si="114"/>
        <v>0.9409739297915064</v>
      </c>
      <c r="AH246" s="19">
        <f t="shared" si="114"/>
        <v>0.94633993617409662</v>
      </c>
      <c r="AI246" s="11">
        <f t="shared" si="114"/>
        <v>0.95170594255668683</v>
      </c>
      <c r="AJ246" s="12">
        <f t="shared" si="114"/>
        <v>0.95707194893927705</v>
      </c>
      <c r="AK246" s="12">
        <f t="shared" si="114"/>
        <v>0.96243795532186727</v>
      </c>
      <c r="AL246" s="12">
        <f t="shared" si="114"/>
        <v>0.96780396170445748</v>
      </c>
      <c r="AM246" s="19">
        <f t="shared" si="114"/>
        <v>0.9731699680870477</v>
      </c>
      <c r="AN246" s="11">
        <f t="shared" si="114"/>
        <v>0.97853597446963791</v>
      </c>
      <c r="AO246" s="12">
        <f t="shared" si="114"/>
        <v>0.98390198085222813</v>
      </c>
      <c r="AP246" s="12">
        <f t="shared" si="114"/>
        <v>0.98926798723481835</v>
      </c>
      <c r="AQ246" s="12">
        <f t="shared" si="114"/>
        <v>0.99463399361740856</v>
      </c>
      <c r="AR246" s="16">
        <v>1</v>
      </c>
      <c r="AS246" s="11">
        <v>1</v>
      </c>
      <c r="AT246" s="12">
        <v>1</v>
      </c>
      <c r="AU246" s="12">
        <v>1</v>
      </c>
      <c r="AV246" s="12">
        <v>1</v>
      </c>
      <c r="AW246" s="19">
        <v>1</v>
      </c>
      <c r="AX246" s="11">
        <v>1</v>
      </c>
      <c r="AY246" s="12">
        <v>1</v>
      </c>
      <c r="AZ246" s="12">
        <v>1</v>
      </c>
      <c r="BA246" s="12">
        <v>1</v>
      </c>
      <c r="BB246" s="16">
        <v>1</v>
      </c>
      <c r="BC246" s="11">
        <v>1</v>
      </c>
      <c r="BD246" s="12">
        <v>1</v>
      </c>
      <c r="BE246" s="12">
        <v>1</v>
      </c>
      <c r="BF246" s="12">
        <v>1</v>
      </c>
      <c r="BG246" s="19">
        <v>1</v>
      </c>
      <c r="BH246" s="11">
        <v>1</v>
      </c>
      <c r="BI246" s="12">
        <v>1</v>
      </c>
      <c r="BJ246" s="12">
        <v>1</v>
      </c>
      <c r="BK246" s="12">
        <v>1</v>
      </c>
      <c r="BL246" s="16">
        <v>1</v>
      </c>
      <c r="BM246" s="11">
        <v>1</v>
      </c>
      <c r="BN246" s="12">
        <v>1</v>
      </c>
      <c r="BO246" s="12">
        <v>1</v>
      </c>
      <c r="BP246" s="12">
        <v>1</v>
      </c>
      <c r="BQ246" s="19">
        <v>1</v>
      </c>
      <c r="BR246" s="11">
        <v>1</v>
      </c>
      <c r="BS246" s="12">
        <v>1</v>
      </c>
      <c r="BT246" s="12">
        <v>1</v>
      </c>
      <c r="BU246" s="12">
        <v>1</v>
      </c>
      <c r="BV246" s="16">
        <v>1</v>
      </c>
    </row>
    <row r="247" spans="1:74" x14ac:dyDescent="0.25">
      <c r="A247" s="31" t="s">
        <v>160</v>
      </c>
      <c r="B247" s="29" t="s">
        <v>79</v>
      </c>
      <c r="C247" s="1" t="s">
        <v>147</v>
      </c>
      <c r="D247" s="2" t="s">
        <v>12</v>
      </c>
      <c r="E247" s="3" t="s">
        <v>18</v>
      </c>
      <c r="F247" s="3">
        <f>'Proxy inputs'!I9</f>
        <v>0.54061976554868463</v>
      </c>
      <c r="G247" s="3">
        <f>'Proxy inputs'!J9</f>
        <v>0.70321916736297929</v>
      </c>
      <c r="H247" s="3">
        <f>'Proxy inputs'!K9</f>
        <v>1</v>
      </c>
      <c r="I247" s="19">
        <f t="shared" si="110"/>
        <v>0.54061976554868463</v>
      </c>
      <c r="J247" s="11">
        <f t="shared" ref="J247:AQ247" si="115">($AR247-$I247)/(2050-2015)+I247</f>
        <v>0.55374491510443646</v>
      </c>
      <c r="K247" s="12">
        <f t="shared" si="115"/>
        <v>0.5668700646601883</v>
      </c>
      <c r="L247" s="12">
        <f t="shared" si="115"/>
        <v>0.57999521421594014</v>
      </c>
      <c r="M247" s="12">
        <f t="shared" si="115"/>
        <v>0.59312036377169197</v>
      </c>
      <c r="N247" s="19">
        <f t="shared" si="115"/>
        <v>0.60624551332744381</v>
      </c>
      <c r="O247" s="11">
        <f t="shared" si="115"/>
        <v>0.61937066288319564</v>
      </c>
      <c r="P247" s="12">
        <f t="shared" si="115"/>
        <v>0.63249581243894748</v>
      </c>
      <c r="Q247" s="12">
        <f t="shared" si="115"/>
        <v>0.64562096199469932</v>
      </c>
      <c r="R247" s="12">
        <f t="shared" si="115"/>
        <v>0.65874611155045115</v>
      </c>
      <c r="S247" s="19">
        <f t="shared" si="115"/>
        <v>0.67187126110620299</v>
      </c>
      <c r="T247" s="11">
        <f t="shared" si="115"/>
        <v>0.68499641066195482</v>
      </c>
      <c r="U247" s="12">
        <f t="shared" si="115"/>
        <v>0.69812156021770666</v>
      </c>
      <c r="V247" s="12">
        <f t="shared" si="115"/>
        <v>0.7112467097734585</v>
      </c>
      <c r="W247" s="12">
        <f t="shared" si="115"/>
        <v>0.72437185932921033</v>
      </c>
      <c r="X247" s="19">
        <f t="shared" si="115"/>
        <v>0.73749700888496217</v>
      </c>
      <c r="Y247" s="11">
        <f t="shared" si="115"/>
        <v>0.750622158440714</v>
      </c>
      <c r="Z247" s="12">
        <f t="shared" si="115"/>
        <v>0.76374730799646584</v>
      </c>
      <c r="AA247" s="12">
        <f t="shared" si="115"/>
        <v>0.77687245755221768</v>
      </c>
      <c r="AB247" s="12">
        <f t="shared" si="115"/>
        <v>0.78999760710796951</v>
      </c>
      <c r="AC247" s="19">
        <f t="shared" si="115"/>
        <v>0.80312275666372135</v>
      </c>
      <c r="AD247" s="11">
        <f t="shared" si="115"/>
        <v>0.81624790621947318</v>
      </c>
      <c r="AE247" s="12">
        <f t="shared" si="115"/>
        <v>0.82937305577522502</v>
      </c>
      <c r="AF247" s="12">
        <f t="shared" si="115"/>
        <v>0.84249820533097686</v>
      </c>
      <c r="AG247" s="12">
        <f t="shared" si="115"/>
        <v>0.85562335488672869</v>
      </c>
      <c r="AH247" s="19">
        <f t="shared" si="115"/>
        <v>0.86874850444248053</v>
      </c>
      <c r="AI247" s="11">
        <f t="shared" si="115"/>
        <v>0.88187365399823237</v>
      </c>
      <c r="AJ247" s="12">
        <f t="shared" si="115"/>
        <v>0.8949988035539842</v>
      </c>
      <c r="AK247" s="12">
        <f t="shared" si="115"/>
        <v>0.90812395310973604</v>
      </c>
      <c r="AL247" s="12">
        <f t="shared" si="115"/>
        <v>0.92124910266548787</v>
      </c>
      <c r="AM247" s="19">
        <f t="shared" si="115"/>
        <v>0.93437425222123971</v>
      </c>
      <c r="AN247" s="11">
        <f t="shared" si="115"/>
        <v>0.94749940177699155</v>
      </c>
      <c r="AO247" s="12">
        <f t="shared" si="115"/>
        <v>0.96062455133274338</v>
      </c>
      <c r="AP247" s="12">
        <f t="shared" si="115"/>
        <v>0.97374970088849522</v>
      </c>
      <c r="AQ247" s="12">
        <f t="shared" si="115"/>
        <v>0.98687485044424705</v>
      </c>
      <c r="AR247" s="16">
        <v>1</v>
      </c>
      <c r="AS247" s="11">
        <v>1</v>
      </c>
      <c r="AT247" s="12">
        <v>1</v>
      </c>
      <c r="AU247" s="12">
        <v>1</v>
      </c>
      <c r="AV247" s="12">
        <v>1</v>
      </c>
      <c r="AW247" s="19">
        <v>1</v>
      </c>
      <c r="AX247" s="11">
        <v>1</v>
      </c>
      <c r="AY247" s="12">
        <v>1</v>
      </c>
      <c r="AZ247" s="12">
        <v>1</v>
      </c>
      <c r="BA247" s="12">
        <v>1</v>
      </c>
      <c r="BB247" s="16">
        <v>1</v>
      </c>
      <c r="BC247" s="11">
        <v>1</v>
      </c>
      <c r="BD247" s="12">
        <v>1</v>
      </c>
      <c r="BE247" s="12">
        <v>1</v>
      </c>
      <c r="BF247" s="12">
        <v>1</v>
      </c>
      <c r="BG247" s="19">
        <v>1</v>
      </c>
      <c r="BH247" s="11">
        <v>1</v>
      </c>
      <c r="BI247" s="12">
        <v>1</v>
      </c>
      <c r="BJ247" s="12">
        <v>1</v>
      </c>
      <c r="BK247" s="12">
        <v>1</v>
      </c>
      <c r="BL247" s="16">
        <v>1</v>
      </c>
      <c r="BM247" s="11">
        <v>1</v>
      </c>
      <c r="BN247" s="12">
        <v>1</v>
      </c>
      <c r="BO247" s="12">
        <v>1</v>
      </c>
      <c r="BP247" s="12">
        <v>1</v>
      </c>
      <c r="BQ247" s="19">
        <v>1</v>
      </c>
      <c r="BR247" s="11">
        <v>1</v>
      </c>
      <c r="BS247" s="12">
        <v>1</v>
      </c>
      <c r="BT247" s="12">
        <v>1</v>
      </c>
      <c r="BU247" s="12">
        <v>1</v>
      </c>
      <c r="BV247" s="16">
        <v>1</v>
      </c>
    </row>
    <row r="248" spans="1:74" x14ac:dyDescent="0.25">
      <c r="A248" s="31" t="s">
        <v>160</v>
      </c>
      <c r="B248" s="29" t="s">
        <v>79</v>
      </c>
      <c r="C248" s="1" t="s">
        <v>147</v>
      </c>
      <c r="D248" s="2" t="s">
        <v>148</v>
      </c>
      <c r="E248" s="3" t="s">
        <v>6</v>
      </c>
      <c r="F248" s="3">
        <f>'Proxy inputs'!I10</f>
        <v>0.4566288802420117</v>
      </c>
      <c r="G248" s="3">
        <f>'Proxy inputs'!J10</f>
        <v>0.64646536365988216</v>
      </c>
      <c r="H248" s="3">
        <f>'Proxy inputs'!K10</f>
        <v>1</v>
      </c>
      <c r="I248" s="19">
        <f t="shared" si="110"/>
        <v>0.4566288802420117</v>
      </c>
      <c r="J248" s="11">
        <f t="shared" ref="J248:AQ248" si="116">($AR248-$I248)/(2050-2015)+I248</f>
        <v>0.47215376937795422</v>
      </c>
      <c r="K248" s="12">
        <f t="shared" si="116"/>
        <v>0.48767865851389675</v>
      </c>
      <c r="L248" s="12">
        <f t="shared" si="116"/>
        <v>0.50320354764983932</v>
      </c>
      <c r="M248" s="12">
        <f t="shared" si="116"/>
        <v>0.51872843678578184</v>
      </c>
      <c r="N248" s="19">
        <f t="shared" si="116"/>
        <v>0.53425332592172436</v>
      </c>
      <c r="O248" s="11">
        <f t="shared" si="116"/>
        <v>0.54977821505766689</v>
      </c>
      <c r="P248" s="12">
        <f t="shared" si="116"/>
        <v>0.56530310419360941</v>
      </c>
      <c r="Q248" s="12">
        <f t="shared" si="116"/>
        <v>0.58082799332955193</v>
      </c>
      <c r="R248" s="12">
        <f t="shared" si="116"/>
        <v>0.59635288246549445</v>
      </c>
      <c r="S248" s="19">
        <f t="shared" si="116"/>
        <v>0.61187777160143697</v>
      </c>
      <c r="T248" s="11">
        <f t="shared" si="116"/>
        <v>0.62740266073737949</v>
      </c>
      <c r="U248" s="12">
        <f t="shared" si="116"/>
        <v>0.64292754987332201</v>
      </c>
      <c r="V248" s="12">
        <f t="shared" si="116"/>
        <v>0.65845243900926453</v>
      </c>
      <c r="W248" s="12">
        <f t="shared" si="116"/>
        <v>0.67397732814520706</v>
      </c>
      <c r="X248" s="19">
        <f t="shared" si="116"/>
        <v>0.68950221728114958</v>
      </c>
      <c r="Y248" s="11">
        <f t="shared" si="116"/>
        <v>0.7050271064170921</v>
      </c>
      <c r="Z248" s="12">
        <f t="shared" si="116"/>
        <v>0.72055199555303462</v>
      </c>
      <c r="AA248" s="12">
        <f t="shared" si="116"/>
        <v>0.73607688468897714</v>
      </c>
      <c r="AB248" s="12">
        <f t="shared" si="116"/>
        <v>0.75160177382491966</v>
      </c>
      <c r="AC248" s="19">
        <f t="shared" si="116"/>
        <v>0.76712666296086218</v>
      </c>
      <c r="AD248" s="11">
        <f t="shared" si="116"/>
        <v>0.7826515520968047</v>
      </c>
      <c r="AE248" s="12">
        <f t="shared" si="116"/>
        <v>0.79817644123274722</v>
      </c>
      <c r="AF248" s="12">
        <f t="shared" si="116"/>
        <v>0.81370133036868975</v>
      </c>
      <c r="AG248" s="12">
        <f t="shared" si="116"/>
        <v>0.82922621950463227</v>
      </c>
      <c r="AH248" s="19">
        <f t="shared" si="116"/>
        <v>0.84475110864057479</v>
      </c>
      <c r="AI248" s="11">
        <f t="shared" si="116"/>
        <v>0.86027599777651731</v>
      </c>
      <c r="AJ248" s="12">
        <f t="shared" si="116"/>
        <v>0.87580088691245983</v>
      </c>
      <c r="AK248" s="12">
        <f t="shared" si="116"/>
        <v>0.89132577604840235</v>
      </c>
      <c r="AL248" s="12">
        <f t="shared" si="116"/>
        <v>0.90685066518434487</v>
      </c>
      <c r="AM248" s="19">
        <f t="shared" si="116"/>
        <v>0.92237555432028739</v>
      </c>
      <c r="AN248" s="11">
        <f t="shared" si="116"/>
        <v>0.93790044345622992</v>
      </c>
      <c r="AO248" s="12">
        <f t="shared" si="116"/>
        <v>0.95342533259217244</v>
      </c>
      <c r="AP248" s="12">
        <f t="shared" si="116"/>
        <v>0.96895022172811496</v>
      </c>
      <c r="AQ248" s="12">
        <f t="shared" si="116"/>
        <v>0.98447511086405748</v>
      </c>
      <c r="AR248" s="16">
        <v>1</v>
      </c>
      <c r="AS248" s="11">
        <v>1</v>
      </c>
      <c r="AT248" s="12">
        <v>1</v>
      </c>
      <c r="AU248" s="12">
        <v>1</v>
      </c>
      <c r="AV248" s="12">
        <v>1</v>
      </c>
      <c r="AW248" s="19">
        <v>1</v>
      </c>
      <c r="AX248" s="11">
        <v>1</v>
      </c>
      <c r="AY248" s="12">
        <v>1</v>
      </c>
      <c r="AZ248" s="12">
        <v>1</v>
      </c>
      <c r="BA248" s="12">
        <v>1</v>
      </c>
      <c r="BB248" s="16">
        <v>1</v>
      </c>
      <c r="BC248" s="11">
        <v>1</v>
      </c>
      <c r="BD248" s="12">
        <v>1</v>
      </c>
      <c r="BE248" s="12">
        <v>1</v>
      </c>
      <c r="BF248" s="12">
        <v>1</v>
      </c>
      <c r="BG248" s="19">
        <v>1</v>
      </c>
      <c r="BH248" s="11">
        <v>1</v>
      </c>
      <c r="BI248" s="12">
        <v>1</v>
      </c>
      <c r="BJ248" s="12">
        <v>1</v>
      </c>
      <c r="BK248" s="12">
        <v>1</v>
      </c>
      <c r="BL248" s="16">
        <v>1</v>
      </c>
      <c r="BM248" s="11">
        <v>1</v>
      </c>
      <c r="BN248" s="12">
        <v>1</v>
      </c>
      <c r="BO248" s="12">
        <v>1</v>
      </c>
      <c r="BP248" s="12">
        <v>1</v>
      </c>
      <c r="BQ248" s="19">
        <v>1</v>
      </c>
      <c r="BR248" s="11">
        <v>1</v>
      </c>
      <c r="BS248" s="12">
        <v>1</v>
      </c>
      <c r="BT248" s="12">
        <v>1</v>
      </c>
      <c r="BU248" s="12">
        <v>1</v>
      </c>
      <c r="BV248" s="16">
        <v>1</v>
      </c>
    </row>
    <row r="249" spans="1:74" x14ac:dyDescent="0.25">
      <c r="A249" s="31" t="s">
        <v>160</v>
      </c>
      <c r="B249" s="29" t="s">
        <v>79</v>
      </c>
      <c r="C249" s="1" t="s">
        <v>147</v>
      </c>
      <c r="D249" s="2" t="s">
        <v>148</v>
      </c>
      <c r="E249" s="3" t="s">
        <v>7</v>
      </c>
      <c r="F249" s="3">
        <f>'Proxy inputs'!I11</f>
        <v>28.555336318788591</v>
      </c>
      <c r="G249" s="3">
        <f>'Proxy inputs'!J11</f>
        <v>28.658393803257351</v>
      </c>
      <c r="H249" s="3">
        <f>'Proxy inputs'!K11</f>
        <v>1</v>
      </c>
      <c r="I249" s="19">
        <f t="shared" si="110"/>
        <v>28.555336318788591</v>
      </c>
      <c r="J249" s="11">
        <f t="shared" ref="J249:AQ249" si="117">($AR249-$I249)/(2050-2015)+I249</f>
        <v>27.768040995394632</v>
      </c>
      <c r="K249" s="12">
        <f t="shared" si="117"/>
        <v>26.980745672000673</v>
      </c>
      <c r="L249" s="12">
        <f t="shared" si="117"/>
        <v>26.193450348606714</v>
      </c>
      <c r="M249" s="12">
        <f t="shared" si="117"/>
        <v>25.406155025212755</v>
      </c>
      <c r="N249" s="19">
        <f t="shared" si="117"/>
        <v>24.618859701818796</v>
      </c>
      <c r="O249" s="11">
        <f t="shared" si="117"/>
        <v>23.831564378424837</v>
      </c>
      <c r="P249" s="12">
        <f t="shared" si="117"/>
        <v>23.044269055030878</v>
      </c>
      <c r="Q249" s="12">
        <f t="shared" si="117"/>
        <v>22.256973731636919</v>
      </c>
      <c r="R249" s="12">
        <f t="shared" si="117"/>
        <v>21.469678408242959</v>
      </c>
      <c r="S249" s="19">
        <f t="shared" si="117"/>
        <v>20.682383084849</v>
      </c>
      <c r="T249" s="11">
        <f t="shared" si="117"/>
        <v>19.895087761455041</v>
      </c>
      <c r="U249" s="12">
        <f t="shared" si="117"/>
        <v>19.107792438061082</v>
      </c>
      <c r="V249" s="12">
        <f t="shared" si="117"/>
        <v>18.320497114667123</v>
      </c>
      <c r="W249" s="12">
        <f t="shared" si="117"/>
        <v>17.533201791273164</v>
      </c>
      <c r="X249" s="19">
        <f t="shared" si="117"/>
        <v>16.745906467879205</v>
      </c>
      <c r="Y249" s="11">
        <f t="shared" si="117"/>
        <v>15.958611144485246</v>
      </c>
      <c r="Z249" s="12">
        <f t="shared" si="117"/>
        <v>15.171315821091287</v>
      </c>
      <c r="AA249" s="12">
        <f t="shared" si="117"/>
        <v>14.384020497697328</v>
      </c>
      <c r="AB249" s="12">
        <f t="shared" si="117"/>
        <v>13.596725174303369</v>
      </c>
      <c r="AC249" s="19">
        <f t="shared" si="117"/>
        <v>12.80942985090941</v>
      </c>
      <c r="AD249" s="11">
        <f t="shared" si="117"/>
        <v>12.022134527515451</v>
      </c>
      <c r="AE249" s="12">
        <f t="shared" si="117"/>
        <v>11.234839204121492</v>
      </c>
      <c r="AF249" s="12">
        <f t="shared" si="117"/>
        <v>10.447543880727533</v>
      </c>
      <c r="AG249" s="12">
        <f t="shared" si="117"/>
        <v>9.6602485573335741</v>
      </c>
      <c r="AH249" s="19">
        <f t="shared" si="117"/>
        <v>8.8729532339396151</v>
      </c>
      <c r="AI249" s="11">
        <f t="shared" si="117"/>
        <v>8.0856579105456561</v>
      </c>
      <c r="AJ249" s="12">
        <f t="shared" si="117"/>
        <v>7.2983625871516962</v>
      </c>
      <c r="AK249" s="12">
        <f t="shared" si="117"/>
        <v>6.5110672637577363</v>
      </c>
      <c r="AL249" s="12">
        <f t="shared" si="117"/>
        <v>5.7237719403637763</v>
      </c>
      <c r="AM249" s="19">
        <f t="shared" si="117"/>
        <v>4.9364766169698164</v>
      </c>
      <c r="AN249" s="11">
        <f t="shared" si="117"/>
        <v>4.1491812935758565</v>
      </c>
      <c r="AO249" s="12">
        <f t="shared" si="117"/>
        <v>3.3618859701818966</v>
      </c>
      <c r="AP249" s="12">
        <f t="shared" si="117"/>
        <v>2.5745906467879367</v>
      </c>
      <c r="AQ249" s="12">
        <f t="shared" si="117"/>
        <v>1.787295323393977</v>
      </c>
      <c r="AR249" s="16">
        <v>1</v>
      </c>
      <c r="AS249" s="11">
        <v>1</v>
      </c>
      <c r="AT249" s="12">
        <v>1</v>
      </c>
      <c r="AU249" s="12">
        <v>1</v>
      </c>
      <c r="AV249" s="12">
        <v>1</v>
      </c>
      <c r="AW249" s="19">
        <v>1</v>
      </c>
      <c r="AX249" s="11">
        <v>1</v>
      </c>
      <c r="AY249" s="12">
        <v>1</v>
      </c>
      <c r="AZ249" s="12">
        <v>1</v>
      </c>
      <c r="BA249" s="12">
        <v>1</v>
      </c>
      <c r="BB249" s="16">
        <v>1</v>
      </c>
      <c r="BC249" s="11">
        <v>1</v>
      </c>
      <c r="BD249" s="12">
        <v>1</v>
      </c>
      <c r="BE249" s="12">
        <v>1</v>
      </c>
      <c r="BF249" s="12">
        <v>1</v>
      </c>
      <c r="BG249" s="19">
        <v>1</v>
      </c>
      <c r="BH249" s="11">
        <v>1</v>
      </c>
      <c r="BI249" s="12">
        <v>1</v>
      </c>
      <c r="BJ249" s="12">
        <v>1</v>
      </c>
      <c r="BK249" s="12">
        <v>1</v>
      </c>
      <c r="BL249" s="16">
        <v>1</v>
      </c>
      <c r="BM249" s="11">
        <v>1</v>
      </c>
      <c r="BN249" s="12">
        <v>1</v>
      </c>
      <c r="BO249" s="12">
        <v>1</v>
      </c>
      <c r="BP249" s="12">
        <v>1</v>
      </c>
      <c r="BQ249" s="19">
        <v>1</v>
      </c>
      <c r="BR249" s="11">
        <v>1</v>
      </c>
      <c r="BS249" s="12">
        <v>1</v>
      </c>
      <c r="BT249" s="12">
        <v>1</v>
      </c>
      <c r="BU249" s="12">
        <v>1</v>
      </c>
      <c r="BV249" s="16">
        <v>1</v>
      </c>
    </row>
    <row r="250" spans="1:74" x14ac:dyDescent="0.25">
      <c r="A250" s="31" t="s">
        <v>160</v>
      </c>
      <c r="B250" s="29" t="s">
        <v>79</v>
      </c>
      <c r="C250" s="1" t="s">
        <v>147</v>
      </c>
      <c r="D250" s="2" t="s">
        <v>148</v>
      </c>
      <c r="E250" s="3" t="s">
        <v>8</v>
      </c>
      <c r="F250" s="3">
        <f>'Proxy inputs'!I12</f>
        <v>7.769109621653298</v>
      </c>
      <c r="G250" s="3">
        <f>'Proxy inputs'!J12</f>
        <v>32.402959381752922</v>
      </c>
      <c r="H250" s="3">
        <f>'Proxy inputs'!K12</f>
        <v>1</v>
      </c>
      <c r="I250" s="19">
        <f t="shared" si="110"/>
        <v>7.769109621653298</v>
      </c>
      <c r="J250" s="11">
        <f t="shared" ref="J250:AQ250" si="118">($AR250-$I250)/(2050-2015)+I250</f>
        <v>7.5757064896060609</v>
      </c>
      <c r="K250" s="12">
        <f t="shared" si="118"/>
        <v>7.3823033575588237</v>
      </c>
      <c r="L250" s="12">
        <f t="shared" si="118"/>
        <v>7.1889002255115866</v>
      </c>
      <c r="M250" s="12">
        <f t="shared" si="118"/>
        <v>6.9954970934643494</v>
      </c>
      <c r="N250" s="19">
        <f t="shared" si="118"/>
        <v>6.8020939614171123</v>
      </c>
      <c r="O250" s="11">
        <f t="shared" si="118"/>
        <v>6.6086908293698752</v>
      </c>
      <c r="P250" s="12">
        <f t="shared" si="118"/>
        <v>6.415287697322638</v>
      </c>
      <c r="Q250" s="12">
        <f t="shared" si="118"/>
        <v>6.2218845652754009</v>
      </c>
      <c r="R250" s="12">
        <f t="shared" si="118"/>
        <v>6.0284814332281638</v>
      </c>
      <c r="S250" s="19">
        <f t="shared" si="118"/>
        <v>5.8350783011809266</v>
      </c>
      <c r="T250" s="11">
        <f t="shared" si="118"/>
        <v>5.6416751691336895</v>
      </c>
      <c r="U250" s="12">
        <f t="shared" si="118"/>
        <v>5.4482720370864524</v>
      </c>
      <c r="V250" s="12">
        <f t="shared" si="118"/>
        <v>5.2548689050392152</v>
      </c>
      <c r="W250" s="12">
        <f t="shared" si="118"/>
        <v>5.0614657729919781</v>
      </c>
      <c r="X250" s="19">
        <f t="shared" si="118"/>
        <v>4.8680626409447409</v>
      </c>
      <c r="Y250" s="11">
        <f t="shared" si="118"/>
        <v>4.6746595088975038</v>
      </c>
      <c r="Z250" s="12">
        <f t="shared" si="118"/>
        <v>4.4812563768502667</v>
      </c>
      <c r="AA250" s="12">
        <f t="shared" si="118"/>
        <v>4.2878532448030295</v>
      </c>
      <c r="AB250" s="12">
        <f t="shared" si="118"/>
        <v>4.0944501127557924</v>
      </c>
      <c r="AC250" s="19">
        <f t="shared" si="118"/>
        <v>3.9010469807085553</v>
      </c>
      <c r="AD250" s="11">
        <f t="shared" si="118"/>
        <v>3.7076438486613181</v>
      </c>
      <c r="AE250" s="12">
        <f t="shared" si="118"/>
        <v>3.514240716614081</v>
      </c>
      <c r="AF250" s="12">
        <f t="shared" si="118"/>
        <v>3.3208375845668439</v>
      </c>
      <c r="AG250" s="12">
        <f t="shared" si="118"/>
        <v>3.1274344525196067</v>
      </c>
      <c r="AH250" s="19">
        <f t="shared" si="118"/>
        <v>2.9340313204723696</v>
      </c>
      <c r="AI250" s="11">
        <f t="shared" si="118"/>
        <v>2.7406281884251324</v>
      </c>
      <c r="AJ250" s="12">
        <f t="shared" si="118"/>
        <v>2.5472250563778953</v>
      </c>
      <c r="AK250" s="12">
        <f t="shared" si="118"/>
        <v>2.3538219243306582</v>
      </c>
      <c r="AL250" s="12">
        <f t="shared" si="118"/>
        <v>2.160418792283421</v>
      </c>
      <c r="AM250" s="19">
        <f t="shared" si="118"/>
        <v>1.9670156602361839</v>
      </c>
      <c r="AN250" s="11">
        <f t="shared" si="118"/>
        <v>1.7736125281889468</v>
      </c>
      <c r="AO250" s="12">
        <f t="shared" si="118"/>
        <v>1.5802093961417096</v>
      </c>
      <c r="AP250" s="12">
        <f t="shared" si="118"/>
        <v>1.3868062640944725</v>
      </c>
      <c r="AQ250" s="12">
        <f t="shared" si="118"/>
        <v>1.1934031320472354</v>
      </c>
      <c r="AR250" s="16">
        <v>1</v>
      </c>
      <c r="AS250" s="11">
        <v>1</v>
      </c>
      <c r="AT250" s="12">
        <v>1</v>
      </c>
      <c r="AU250" s="12">
        <v>1</v>
      </c>
      <c r="AV250" s="12">
        <v>1</v>
      </c>
      <c r="AW250" s="19">
        <v>1</v>
      </c>
      <c r="AX250" s="11">
        <v>1</v>
      </c>
      <c r="AY250" s="12">
        <v>1</v>
      </c>
      <c r="AZ250" s="12">
        <v>1</v>
      </c>
      <c r="BA250" s="12">
        <v>1</v>
      </c>
      <c r="BB250" s="16">
        <v>1</v>
      </c>
      <c r="BC250" s="11">
        <v>1</v>
      </c>
      <c r="BD250" s="12">
        <v>1</v>
      </c>
      <c r="BE250" s="12">
        <v>1</v>
      </c>
      <c r="BF250" s="12">
        <v>1</v>
      </c>
      <c r="BG250" s="19">
        <v>1</v>
      </c>
      <c r="BH250" s="11">
        <v>1</v>
      </c>
      <c r="BI250" s="12">
        <v>1</v>
      </c>
      <c r="BJ250" s="12">
        <v>1</v>
      </c>
      <c r="BK250" s="12">
        <v>1</v>
      </c>
      <c r="BL250" s="16">
        <v>1</v>
      </c>
      <c r="BM250" s="11">
        <v>1</v>
      </c>
      <c r="BN250" s="12">
        <v>1</v>
      </c>
      <c r="BO250" s="12">
        <v>1</v>
      </c>
      <c r="BP250" s="12">
        <v>1</v>
      </c>
      <c r="BQ250" s="19">
        <v>1</v>
      </c>
      <c r="BR250" s="11">
        <v>1</v>
      </c>
      <c r="BS250" s="12">
        <v>1</v>
      </c>
      <c r="BT250" s="12">
        <v>1</v>
      </c>
      <c r="BU250" s="12">
        <v>1</v>
      </c>
      <c r="BV250" s="16">
        <v>1</v>
      </c>
    </row>
    <row r="251" spans="1:74" x14ac:dyDescent="0.25">
      <c r="A251" s="31" t="s">
        <v>160</v>
      </c>
      <c r="B251" s="29" t="s">
        <v>79</v>
      </c>
      <c r="C251" s="1" t="s">
        <v>154</v>
      </c>
      <c r="D251" s="2" t="s">
        <v>149</v>
      </c>
      <c r="E251" s="3" t="s">
        <v>10</v>
      </c>
      <c r="F251" s="3">
        <f>'Proxy inputs'!I13</f>
        <v>1.6572655694955227</v>
      </c>
      <c r="G251" s="3">
        <f>'Proxy inputs'!J13</f>
        <v>1.3222437724647405</v>
      </c>
      <c r="H251" s="3">
        <f>'Proxy inputs'!K13</f>
        <v>1</v>
      </c>
      <c r="I251" s="19">
        <f t="shared" si="110"/>
        <v>1.6572655694955227</v>
      </c>
      <c r="J251" s="11">
        <f t="shared" ref="J251:AQ251" si="119">($AR251-$I251)/(2050-2015)+I251</f>
        <v>1.6384865532242221</v>
      </c>
      <c r="K251" s="12">
        <f t="shared" si="119"/>
        <v>1.6197075369529215</v>
      </c>
      <c r="L251" s="12">
        <f t="shared" si="119"/>
        <v>1.6009285206816208</v>
      </c>
      <c r="M251" s="12">
        <f t="shared" si="119"/>
        <v>1.5821495044103202</v>
      </c>
      <c r="N251" s="19">
        <f t="shared" si="119"/>
        <v>1.5633704881390196</v>
      </c>
      <c r="O251" s="11">
        <f t="shared" si="119"/>
        <v>1.5445914718677189</v>
      </c>
      <c r="P251" s="12">
        <f t="shared" si="119"/>
        <v>1.5258124555964183</v>
      </c>
      <c r="Q251" s="12">
        <f t="shared" si="119"/>
        <v>1.5070334393251177</v>
      </c>
      <c r="R251" s="12">
        <f t="shared" si="119"/>
        <v>1.4882544230538171</v>
      </c>
      <c r="S251" s="19">
        <f t="shared" si="119"/>
        <v>1.4694754067825164</v>
      </c>
      <c r="T251" s="11">
        <f t="shared" si="119"/>
        <v>1.4506963905112158</v>
      </c>
      <c r="U251" s="12">
        <f t="shared" si="119"/>
        <v>1.4319173742399152</v>
      </c>
      <c r="V251" s="12">
        <f t="shared" si="119"/>
        <v>1.4131383579686145</v>
      </c>
      <c r="W251" s="12">
        <f t="shared" si="119"/>
        <v>1.3943593416973139</v>
      </c>
      <c r="X251" s="19">
        <f t="shared" si="119"/>
        <v>1.3755803254260133</v>
      </c>
      <c r="Y251" s="11">
        <f t="shared" si="119"/>
        <v>1.3568013091547126</v>
      </c>
      <c r="Z251" s="12">
        <f t="shared" si="119"/>
        <v>1.338022292883412</v>
      </c>
      <c r="AA251" s="12">
        <f t="shared" si="119"/>
        <v>1.3192432766121114</v>
      </c>
      <c r="AB251" s="12">
        <f t="shared" si="119"/>
        <v>1.3004642603408108</v>
      </c>
      <c r="AC251" s="19">
        <f t="shared" si="119"/>
        <v>1.2816852440695101</v>
      </c>
      <c r="AD251" s="11">
        <f t="shared" si="119"/>
        <v>1.2629062277982095</v>
      </c>
      <c r="AE251" s="12">
        <f t="shared" si="119"/>
        <v>1.2441272115269089</v>
      </c>
      <c r="AF251" s="12">
        <f t="shared" si="119"/>
        <v>1.2253481952556082</v>
      </c>
      <c r="AG251" s="12">
        <f t="shared" si="119"/>
        <v>1.2065691789843076</v>
      </c>
      <c r="AH251" s="19">
        <f t="shared" si="119"/>
        <v>1.187790162713007</v>
      </c>
      <c r="AI251" s="11">
        <f t="shared" si="119"/>
        <v>1.1690111464417063</v>
      </c>
      <c r="AJ251" s="12">
        <f t="shared" si="119"/>
        <v>1.1502321301704057</v>
      </c>
      <c r="AK251" s="12">
        <f t="shared" si="119"/>
        <v>1.1314531138991051</v>
      </c>
      <c r="AL251" s="12">
        <f t="shared" si="119"/>
        <v>1.1126740976278044</v>
      </c>
      <c r="AM251" s="19">
        <f t="shared" si="119"/>
        <v>1.0938950813565038</v>
      </c>
      <c r="AN251" s="11">
        <f t="shared" si="119"/>
        <v>1.0751160650852032</v>
      </c>
      <c r="AO251" s="12">
        <f t="shared" si="119"/>
        <v>1.0563370488139026</v>
      </c>
      <c r="AP251" s="12">
        <f t="shared" si="119"/>
        <v>1.0375580325426019</v>
      </c>
      <c r="AQ251" s="12">
        <f t="shared" si="119"/>
        <v>1.0187790162713013</v>
      </c>
      <c r="AR251" s="16">
        <v>1</v>
      </c>
      <c r="AS251" s="11">
        <v>1</v>
      </c>
      <c r="AT251" s="12">
        <v>1</v>
      </c>
      <c r="AU251" s="12">
        <v>1</v>
      </c>
      <c r="AV251" s="12">
        <v>1</v>
      </c>
      <c r="AW251" s="19">
        <v>1</v>
      </c>
      <c r="AX251" s="11">
        <v>1</v>
      </c>
      <c r="AY251" s="12">
        <v>1</v>
      </c>
      <c r="AZ251" s="12">
        <v>1</v>
      </c>
      <c r="BA251" s="12">
        <v>1</v>
      </c>
      <c r="BB251" s="16">
        <v>1</v>
      </c>
      <c r="BC251" s="11">
        <v>1</v>
      </c>
      <c r="BD251" s="12">
        <v>1</v>
      </c>
      <c r="BE251" s="12">
        <v>1</v>
      </c>
      <c r="BF251" s="12">
        <v>1</v>
      </c>
      <c r="BG251" s="19">
        <v>1</v>
      </c>
      <c r="BH251" s="11">
        <v>1</v>
      </c>
      <c r="BI251" s="12">
        <v>1</v>
      </c>
      <c r="BJ251" s="12">
        <v>1</v>
      </c>
      <c r="BK251" s="12">
        <v>1</v>
      </c>
      <c r="BL251" s="16">
        <v>1</v>
      </c>
      <c r="BM251" s="11">
        <v>1</v>
      </c>
      <c r="BN251" s="12">
        <v>1</v>
      </c>
      <c r="BO251" s="12">
        <v>1</v>
      </c>
      <c r="BP251" s="12">
        <v>1</v>
      </c>
      <c r="BQ251" s="19">
        <v>1</v>
      </c>
      <c r="BR251" s="11">
        <v>1</v>
      </c>
      <c r="BS251" s="12">
        <v>1</v>
      </c>
      <c r="BT251" s="12">
        <v>1</v>
      </c>
      <c r="BU251" s="12">
        <v>1</v>
      </c>
      <c r="BV251" s="16">
        <v>1</v>
      </c>
    </row>
    <row r="252" spans="1:74" x14ac:dyDescent="0.25">
      <c r="A252" s="31" t="s">
        <v>160</v>
      </c>
      <c r="B252" s="29" t="s">
        <v>79</v>
      </c>
      <c r="C252" s="1" t="s">
        <v>154</v>
      </c>
      <c r="D252" s="2" t="s">
        <v>149</v>
      </c>
      <c r="E252" s="3" t="s">
        <v>11</v>
      </c>
      <c r="F252" s="3">
        <f>'Proxy inputs'!I14</f>
        <v>0.31058944028524221</v>
      </c>
      <c r="G252" s="3">
        <f>'Proxy inputs'!J14</f>
        <v>0.60529959576156511</v>
      </c>
      <c r="H252" s="3">
        <f>'Proxy inputs'!K14</f>
        <v>1</v>
      </c>
      <c r="I252" s="19">
        <f t="shared" si="110"/>
        <v>0.31058944028524221</v>
      </c>
      <c r="J252" s="11">
        <f t="shared" ref="J252:AQ252" si="120">($AR252-$I252)/(2050-2015)+I252</f>
        <v>0.33028688484852098</v>
      </c>
      <c r="K252" s="12">
        <f t="shared" si="120"/>
        <v>0.3499843294117998</v>
      </c>
      <c r="L252" s="12">
        <f t="shared" si="120"/>
        <v>0.36968177397507862</v>
      </c>
      <c r="M252" s="12">
        <f t="shared" si="120"/>
        <v>0.38937921853835744</v>
      </c>
      <c r="N252" s="19">
        <f t="shared" si="120"/>
        <v>0.40907666310163626</v>
      </c>
      <c r="O252" s="11">
        <f t="shared" si="120"/>
        <v>0.42877410766491508</v>
      </c>
      <c r="P252" s="12">
        <f t="shared" si="120"/>
        <v>0.4484715522281939</v>
      </c>
      <c r="Q252" s="12">
        <f t="shared" si="120"/>
        <v>0.46816899679147272</v>
      </c>
      <c r="R252" s="12">
        <f t="shared" si="120"/>
        <v>0.48786644135475155</v>
      </c>
      <c r="S252" s="19">
        <f t="shared" si="120"/>
        <v>0.50756388591803037</v>
      </c>
      <c r="T252" s="11">
        <f t="shared" si="120"/>
        <v>0.52726133048130919</v>
      </c>
      <c r="U252" s="12">
        <f t="shared" si="120"/>
        <v>0.54695877504458801</v>
      </c>
      <c r="V252" s="12">
        <f t="shared" si="120"/>
        <v>0.56665621960786683</v>
      </c>
      <c r="W252" s="12">
        <f t="shared" si="120"/>
        <v>0.58635366417114565</v>
      </c>
      <c r="X252" s="19">
        <f t="shared" si="120"/>
        <v>0.60605110873442447</v>
      </c>
      <c r="Y252" s="11">
        <f t="shared" si="120"/>
        <v>0.62574855329770329</v>
      </c>
      <c r="Z252" s="12">
        <f t="shared" si="120"/>
        <v>0.64544599786098211</v>
      </c>
      <c r="AA252" s="12">
        <f t="shared" si="120"/>
        <v>0.66514344242426093</v>
      </c>
      <c r="AB252" s="12">
        <f t="shared" si="120"/>
        <v>0.68484088698753975</v>
      </c>
      <c r="AC252" s="19">
        <f t="shared" si="120"/>
        <v>0.70453833155081858</v>
      </c>
      <c r="AD252" s="11">
        <f t="shared" si="120"/>
        <v>0.7242357761140974</v>
      </c>
      <c r="AE252" s="12">
        <f t="shared" si="120"/>
        <v>0.74393322067737622</v>
      </c>
      <c r="AF252" s="12">
        <f t="shared" si="120"/>
        <v>0.76363066524065504</v>
      </c>
      <c r="AG252" s="12">
        <f t="shared" si="120"/>
        <v>0.78332810980393386</v>
      </c>
      <c r="AH252" s="19">
        <f t="shared" si="120"/>
        <v>0.80302555436721268</v>
      </c>
      <c r="AI252" s="11">
        <f t="shared" si="120"/>
        <v>0.8227229989304915</v>
      </c>
      <c r="AJ252" s="12">
        <f t="shared" si="120"/>
        <v>0.84242044349377032</v>
      </c>
      <c r="AK252" s="12">
        <f t="shared" si="120"/>
        <v>0.86211788805704914</v>
      </c>
      <c r="AL252" s="12">
        <f t="shared" si="120"/>
        <v>0.88181533262032796</v>
      </c>
      <c r="AM252" s="19">
        <f t="shared" si="120"/>
        <v>0.90151277718360678</v>
      </c>
      <c r="AN252" s="11">
        <f t="shared" si="120"/>
        <v>0.9212102217468856</v>
      </c>
      <c r="AO252" s="12">
        <f t="shared" si="120"/>
        <v>0.94090766631016443</v>
      </c>
      <c r="AP252" s="12">
        <f t="shared" si="120"/>
        <v>0.96060511087344325</v>
      </c>
      <c r="AQ252" s="12">
        <f t="shared" si="120"/>
        <v>0.98030255543672207</v>
      </c>
      <c r="AR252" s="16">
        <v>1</v>
      </c>
      <c r="AS252" s="11">
        <v>1</v>
      </c>
      <c r="AT252" s="12">
        <v>1</v>
      </c>
      <c r="AU252" s="12">
        <v>1</v>
      </c>
      <c r="AV252" s="12">
        <v>1</v>
      </c>
      <c r="AW252" s="19">
        <v>1</v>
      </c>
      <c r="AX252" s="11">
        <v>1</v>
      </c>
      <c r="AY252" s="12">
        <v>1</v>
      </c>
      <c r="AZ252" s="12">
        <v>1</v>
      </c>
      <c r="BA252" s="12">
        <v>1</v>
      </c>
      <c r="BB252" s="16">
        <v>1</v>
      </c>
      <c r="BC252" s="11">
        <v>1</v>
      </c>
      <c r="BD252" s="12">
        <v>1</v>
      </c>
      <c r="BE252" s="12">
        <v>1</v>
      </c>
      <c r="BF252" s="12">
        <v>1</v>
      </c>
      <c r="BG252" s="19">
        <v>1</v>
      </c>
      <c r="BH252" s="11">
        <v>1</v>
      </c>
      <c r="BI252" s="12">
        <v>1</v>
      </c>
      <c r="BJ252" s="12">
        <v>1</v>
      </c>
      <c r="BK252" s="12">
        <v>1</v>
      </c>
      <c r="BL252" s="16">
        <v>1</v>
      </c>
      <c r="BM252" s="11">
        <v>1</v>
      </c>
      <c r="BN252" s="12">
        <v>1</v>
      </c>
      <c r="BO252" s="12">
        <v>1</v>
      </c>
      <c r="BP252" s="12">
        <v>1</v>
      </c>
      <c r="BQ252" s="19">
        <v>1</v>
      </c>
      <c r="BR252" s="11">
        <v>1</v>
      </c>
      <c r="BS252" s="12">
        <v>1</v>
      </c>
      <c r="BT252" s="12">
        <v>1</v>
      </c>
      <c r="BU252" s="12">
        <v>1</v>
      </c>
      <c r="BV252" s="16">
        <v>1</v>
      </c>
    </row>
    <row r="253" spans="1:74" x14ac:dyDescent="0.25">
      <c r="A253" s="31" t="s">
        <v>160</v>
      </c>
      <c r="B253" s="29" t="s">
        <v>79</v>
      </c>
      <c r="C253" s="1" t="s">
        <v>154</v>
      </c>
      <c r="D253" s="2" t="s">
        <v>280</v>
      </c>
      <c r="E253" s="3" t="s">
        <v>281</v>
      </c>
      <c r="F253" s="3">
        <f>'Proxy inputs'!I15</f>
        <v>0.21394255486839167</v>
      </c>
      <c r="G253" s="3">
        <f>'Proxy inputs'!J15</f>
        <v>0.27246298247763401</v>
      </c>
      <c r="H253" s="3">
        <f>'Proxy inputs'!K15</f>
        <v>1</v>
      </c>
      <c r="I253" s="19">
        <f t="shared" si="110"/>
        <v>0.21394255486839167</v>
      </c>
      <c r="J253" s="11">
        <f t="shared" ref="J253:AQ253" si="121">($AR253-$I253)/(2050-2015)+I253</f>
        <v>0.23640133901500904</v>
      </c>
      <c r="K253" s="12">
        <f t="shared" si="121"/>
        <v>0.25886012316162643</v>
      </c>
      <c r="L253" s="12">
        <f t="shared" si="121"/>
        <v>0.28131890730824383</v>
      </c>
      <c r="M253" s="12">
        <f t="shared" si="121"/>
        <v>0.30377769145486122</v>
      </c>
      <c r="N253" s="19">
        <f t="shared" si="121"/>
        <v>0.32623647560147861</v>
      </c>
      <c r="O253" s="11">
        <f t="shared" si="121"/>
        <v>0.34869525974809601</v>
      </c>
      <c r="P253" s="12">
        <f t="shared" si="121"/>
        <v>0.3711540438947134</v>
      </c>
      <c r="Q253" s="12">
        <f t="shared" si="121"/>
        <v>0.3936128280413308</v>
      </c>
      <c r="R253" s="12">
        <f t="shared" si="121"/>
        <v>0.41607161218794819</v>
      </c>
      <c r="S253" s="19">
        <f t="shared" si="121"/>
        <v>0.43853039633456559</v>
      </c>
      <c r="T253" s="11">
        <f t="shared" si="121"/>
        <v>0.46098918048118298</v>
      </c>
      <c r="U253" s="12">
        <f t="shared" si="121"/>
        <v>0.48344796462780038</v>
      </c>
      <c r="V253" s="12">
        <f t="shared" si="121"/>
        <v>0.50590674877441777</v>
      </c>
      <c r="W253" s="12">
        <f t="shared" si="121"/>
        <v>0.52836553292103516</v>
      </c>
      <c r="X253" s="19">
        <f t="shared" si="121"/>
        <v>0.55082431706765256</v>
      </c>
      <c r="Y253" s="11">
        <f t="shared" si="121"/>
        <v>0.57328310121426995</v>
      </c>
      <c r="Z253" s="12">
        <f t="shared" si="121"/>
        <v>0.59574188536088735</v>
      </c>
      <c r="AA253" s="12">
        <f t="shared" si="121"/>
        <v>0.61820066950750474</v>
      </c>
      <c r="AB253" s="12">
        <f t="shared" si="121"/>
        <v>0.64065945365412214</v>
      </c>
      <c r="AC253" s="19">
        <f t="shared" si="121"/>
        <v>0.66311823780073953</v>
      </c>
      <c r="AD253" s="11">
        <f t="shared" si="121"/>
        <v>0.68557702194735692</v>
      </c>
      <c r="AE253" s="12">
        <f t="shared" si="121"/>
        <v>0.70803580609397432</v>
      </c>
      <c r="AF253" s="12">
        <f t="shared" si="121"/>
        <v>0.73049459024059171</v>
      </c>
      <c r="AG253" s="12">
        <f t="shared" si="121"/>
        <v>0.75295337438720911</v>
      </c>
      <c r="AH253" s="19">
        <f t="shared" si="121"/>
        <v>0.7754121585338265</v>
      </c>
      <c r="AI253" s="11">
        <f t="shared" si="121"/>
        <v>0.7978709426804439</v>
      </c>
      <c r="AJ253" s="12">
        <f t="shared" si="121"/>
        <v>0.82032972682706129</v>
      </c>
      <c r="AK253" s="12">
        <f t="shared" si="121"/>
        <v>0.84278851097367868</v>
      </c>
      <c r="AL253" s="12">
        <f t="shared" si="121"/>
        <v>0.86524729512029608</v>
      </c>
      <c r="AM253" s="19">
        <f t="shared" si="121"/>
        <v>0.88770607926691347</v>
      </c>
      <c r="AN253" s="11">
        <f t="shared" si="121"/>
        <v>0.91016486341353087</v>
      </c>
      <c r="AO253" s="12">
        <f t="shared" si="121"/>
        <v>0.93262364756014826</v>
      </c>
      <c r="AP253" s="12">
        <f t="shared" si="121"/>
        <v>0.95508243170676566</v>
      </c>
      <c r="AQ253" s="12">
        <f t="shared" si="121"/>
        <v>0.97754121585338305</v>
      </c>
      <c r="AR253" s="16">
        <v>1</v>
      </c>
      <c r="AS253" s="11">
        <v>1</v>
      </c>
      <c r="AT253" s="12">
        <v>1</v>
      </c>
      <c r="AU253" s="12">
        <v>1</v>
      </c>
      <c r="AV253" s="12">
        <v>1</v>
      </c>
      <c r="AW253" s="19">
        <v>1</v>
      </c>
      <c r="AX253" s="11">
        <v>1</v>
      </c>
      <c r="AY253" s="12">
        <v>1</v>
      </c>
      <c r="AZ253" s="12">
        <v>1</v>
      </c>
      <c r="BA253" s="12">
        <v>1</v>
      </c>
      <c r="BB253" s="16">
        <v>1</v>
      </c>
      <c r="BC253" s="11">
        <v>1</v>
      </c>
      <c r="BD253" s="12">
        <v>1</v>
      </c>
      <c r="BE253" s="12">
        <v>1</v>
      </c>
      <c r="BF253" s="12">
        <v>1</v>
      </c>
      <c r="BG253" s="19">
        <v>1</v>
      </c>
      <c r="BH253" s="11">
        <v>1</v>
      </c>
      <c r="BI253" s="12">
        <v>1</v>
      </c>
      <c r="BJ253" s="12">
        <v>1</v>
      </c>
      <c r="BK253" s="12">
        <v>1</v>
      </c>
      <c r="BL253" s="16">
        <v>1</v>
      </c>
      <c r="BM253" s="11">
        <v>1</v>
      </c>
      <c r="BN253" s="12">
        <v>1</v>
      </c>
      <c r="BO253" s="12">
        <v>1</v>
      </c>
      <c r="BP253" s="12">
        <v>1</v>
      </c>
      <c r="BQ253" s="19">
        <v>1</v>
      </c>
      <c r="BR253" s="11">
        <v>1</v>
      </c>
      <c r="BS253" s="12">
        <v>1</v>
      </c>
      <c r="BT253" s="12">
        <v>1</v>
      </c>
      <c r="BU253" s="12">
        <v>1</v>
      </c>
      <c r="BV253" s="16">
        <v>1</v>
      </c>
    </row>
    <row r="254" spans="1:74" x14ac:dyDescent="0.25">
      <c r="A254" s="31" t="s">
        <v>160</v>
      </c>
      <c r="B254" s="29" t="s">
        <v>79</v>
      </c>
      <c r="C254" s="1" t="s">
        <v>154</v>
      </c>
      <c r="D254" s="2" t="s">
        <v>280</v>
      </c>
      <c r="E254" s="3" t="s">
        <v>166</v>
      </c>
      <c r="F254" s="3">
        <f>'Proxy inputs'!I16</f>
        <v>0</v>
      </c>
      <c r="G254" s="3">
        <f>'Proxy inputs'!J16</f>
        <v>0.2847696686731005</v>
      </c>
      <c r="H254" s="3">
        <f>'Proxy inputs'!K16</f>
        <v>1</v>
      </c>
      <c r="I254" s="19">
        <f t="shared" si="110"/>
        <v>0</v>
      </c>
      <c r="J254" s="11">
        <f t="shared" ref="J254:AQ254" si="122">($AR254-$I254)/(2050-2015)+I254</f>
        <v>2.8571428571428571E-2</v>
      </c>
      <c r="K254" s="12">
        <f t="shared" si="122"/>
        <v>5.7142857142857141E-2</v>
      </c>
      <c r="L254" s="12">
        <f t="shared" si="122"/>
        <v>8.5714285714285715E-2</v>
      </c>
      <c r="M254" s="12">
        <f t="shared" si="122"/>
        <v>0.11428571428571428</v>
      </c>
      <c r="N254" s="19">
        <f t="shared" si="122"/>
        <v>0.14285714285714285</v>
      </c>
      <c r="O254" s="11">
        <f t="shared" si="122"/>
        <v>0.17142857142857143</v>
      </c>
      <c r="P254" s="12">
        <f t="shared" si="122"/>
        <v>0.2</v>
      </c>
      <c r="Q254" s="12">
        <f t="shared" si="122"/>
        <v>0.22857142857142859</v>
      </c>
      <c r="R254" s="12">
        <f t="shared" si="122"/>
        <v>0.25714285714285717</v>
      </c>
      <c r="S254" s="19">
        <f t="shared" si="122"/>
        <v>0.28571428571428575</v>
      </c>
      <c r="T254" s="11">
        <f t="shared" si="122"/>
        <v>0.31428571428571433</v>
      </c>
      <c r="U254" s="12">
        <f t="shared" si="122"/>
        <v>0.34285714285714292</v>
      </c>
      <c r="V254" s="12">
        <f t="shared" si="122"/>
        <v>0.3714285714285715</v>
      </c>
      <c r="W254" s="12">
        <f t="shared" si="122"/>
        <v>0.40000000000000008</v>
      </c>
      <c r="X254" s="19">
        <f t="shared" si="122"/>
        <v>0.42857142857142866</v>
      </c>
      <c r="Y254" s="11">
        <f t="shared" si="122"/>
        <v>0.45714285714285724</v>
      </c>
      <c r="Z254" s="12">
        <f t="shared" si="122"/>
        <v>0.48571428571428582</v>
      </c>
      <c r="AA254" s="12">
        <f t="shared" si="122"/>
        <v>0.51428571428571435</v>
      </c>
      <c r="AB254" s="12">
        <f t="shared" si="122"/>
        <v>0.54285714285714293</v>
      </c>
      <c r="AC254" s="19">
        <f t="shared" si="122"/>
        <v>0.57142857142857151</v>
      </c>
      <c r="AD254" s="11">
        <f t="shared" si="122"/>
        <v>0.60000000000000009</v>
      </c>
      <c r="AE254" s="12">
        <f t="shared" si="122"/>
        <v>0.62857142857142867</v>
      </c>
      <c r="AF254" s="12">
        <f t="shared" si="122"/>
        <v>0.65714285714285725</v>
      </c>
      <c r="AG254" s="12">
        <f t="shared" si="122"/>
        <v>0.68571428571428583</v>
      </c>
      <c r="AH254" s="19">
        <f t="shared" si="122"/>
        <v>0.71428571428571441</v>
      </c>
      <c r="AI254" s="11">
        <f t="shared" si="122"/>
        <v>0.74285714285714299</v>
      </c>
      <c r="AJ254" s="12">
        <f t="shared" si="122"/>
        <v>0.77142857142857157</v>
      </c>
      <c r="AK254" s="12">
        <f t="shared" si="122"/>
        <v>0.80000000000000016</v>
      </c>
      <c r="AL254" s="12">
        <f t="shared" si="122"/>
        <v>0.82857142857142874</v>
      </c>
      <c r="AM254" s="19">
        <f t="shared" si="122"/>
        <v>0.85714285714285732</v>
      </c>
      <c r="AN254" s="11">
        <f t="shared" si="122"/>
        <v>0.8857142857142859</v>
      </c>
      <c r="AO254" s="12">
        <f t="shared" si="122"/>
        <v>0.91428571428571448</v>
      </c>
      <c r="AP254" s="12">
        <f t="shared" si="122"/>
        <v>0.94285714285714306</v>
      </c>
      <c r="AQ254" s="12">
        <f t="shared" si="122"/>
        <v>0.97142857142857164</v>
      </c>
      <c r="AR254" s="16">
        <v>1</v>
      </c>
      <c r="AS254" s="11">
        <v>1</v>
      </c>
      <c r="AT254" s="12">
        <v>1</v>
      </c>
      <c r="AU254" s="12">
        <v>1</v>
      </c>
      <c r="AV254" s="12">
        <v>1</v>
      </c>
      <c r="AW254" s="19">
        <v>1</v>
      </c>
      <c r="AX254" s="11">
        <v>1</v>
      </c>
      <c r="AY254" s="12">
        <v>1</v>
      </c>
      <c r="AZ254" s="12">
        <v>1</v>
      </c>
      <c r="BA254" s="12">
        <v>1</v>
      </c>
      <c r="BB254" s="16">
        <v>1</v>
      </c>
      <c r="BC254" s="11">
        <v>1</v>
      </c>
      <c r="BD254" s="12">
        <v>1</v>
      </c>
      <c r="BE254" s="12">
        <v>1</v>
      </c>
      <c r="BF254" s="12">
        <v>1</v>
      </c>
      <c r="BG254" s="19">
        <v>1</v>
      </c>
      <c r="BH254" s="11">
        <v>1</v>
      </c>
      <c r="BI254" s="12">
        <v>1</v>
      </c>
      <c r="BJ254" s="12">
        <v>1</v>
      </c>
      <c r="BK254" s="12">
        <v>1</v>
      </c>
      <c r="BL254" s="16">
        <v>1</v>
      </c>
      <c r="BM254" s="11">
        <v>1</v>
      </c>
      <c r="BN254" s="12">
        <v>1</v>
      </c>
      <c r="BO254" s="12">
        <v>1</v>
      </c>
      <c r="BP254" s="12">
        <v>1</v>
      </c>
      <c r="BQ254" s="19">
        <v>1</v>
      </c>
      <c r="BR254" s="11">
        <v>1</v>
      </c>
      <c r="BS254" s="12">
        <v>1</v>
      </c>
      <c r="BT254" s="12">
        <v>1</v>
      </c>
      <c r="BU254" s="12">
        <v>1</v>
      </c>
      <c r="BV254" s="16">
        <v>1</v>
      </c>
    </row>
    <row r="255" spans="1:74" x14ac:dyDescent="0.25">
      <c r="A255" s="31" t="s">
        <v>160</v>
      </c>
      <c r="B255" s="29" t="s">
        <v>79</v>
      </c>
      <c r="C255" s="1" t="s">
        <v>154</v>
      </c>
      <c r="D255" s="2" t="s">
        <v>280</v>
      </c>
      <c r="E255" s="3" t="s">
        <v>165</v>
      </c>
      <c r="F255" s="3">
        <f>'Proxy inputs'!I17</f>
        <v>0.10800242024282558</v>
      </c>
      <c r="G255" s="3">
        <f>'Proxy inputs'!J17</f>
        <v>0.93451283502381977</v>
      </c>
      <c r="H255" s="3">
        <f>'Proxy inputs'!K17</f>
        <v>1</v>
      </c>
      <c r="I255" s="19">
        <f t="shared" si="110"/>
        <v>0.10800242024282558</v>
      </c>
      <c r="J255" s="11">
        <f t="shared" ref="J255:AQ255" si="123">($AR255-$I255)/(2050-2015)+I255</f>
        <v>0.13348806537874486</v>
      </c>
      <c r="K255" s="12">
        <f t="shared" si="123"/>
        <v>0.15897371051466413</v>
      </c>
      <c r="L255" s="12">
        <f t="shared" si="123"/>
        <v>0.18445935565058341</v>
      </c>
      <c r="M255" s="12">
        <f t="shared" si="123"/>
        <v>0.20994500078650269</v>
      </c>
      <c r="N255" s="19">
        <f t="shared" si="123"/>
        <v>0.23543064592242197</v>
      </c>
      <c r="O255" s="11">
        <f t="shared" si="123"/>
        <v>0.26091629105834124</v>
      </c>
      <c r="P255" s="12">
        <f t="shared" si="123"/>
        <v>0.28640193619426052</v>
      </c>
      <c r="Q255" s="12">
        <f t="shared" si="123"/>
        <v>0.3118875813301798</v>
      </c>
      <c r="R255" s="12">
        <f t="shared" si="123"/>
        <v>0.33737322646609907</v>
      </c>
      <c r="S255" s="19">
        <f t="shared" si="123"/>
        <v>0.36285887160201835</v>
      </c>
      <c r="T255" s="11">
        <f t="shared" si="123"/>
        <v>0.38834451673793763</v>
      </c>
      <c r="U255" s="12">
        <f t="shared" si="123"/>
        <v>0.41383016187385691</v>
      </c>
      <c r="V255" s="12">
        <f t="shared" si="123"/>
        <v>0.43931580700977618</v>
      </c>
      <c r="W255" s="12">
        <f t="shared" si="123"/>
        <v>0.46480145214569546</v>
      </c>
      <c r="X255" s="19">
        <f t="shared" si="123"/>
        <v>0.49028709728161474</v>
      </c>
      <c r="Y255" s="11">
        <f t="shared" si="123"/>
        <v>0.51577274241753401</v>
      </c>
      <c r="Z255" s="12">
        <f t="shared" si="123"/>
        <v>0.54125838755345324</v>
      </c>
      <c r="AA255" s="12">
        <f t="shared" si="123"/>
        <v>0.56674403268937246</v>
      </c>
      <c r="AB255" s="12">
        <f t="shared" si="123"/>
        <v>0.59222967782529168</v>
      </c>
      <c r="AC255" s="19">
        <f t="shared" si="123"/>
        <v>0.6177153229612109</v>
      </c>
      <c r="AD255" s="11">
        <f t="shared" si="123"/>
        <v>0.64320096809713012</v>
      </c>
      <c r="AE255" s="12">
        <f t="shared" si="123"/>
        <v>0.66868661323304934</v>
      </c>
      <c r="AF255" s="12">
        <f t="shared" si="123"/>
        <v>0.69417225836896856</v>
      </c>
      <c r="AG255" s="12">
        <f t="shared" si="123"/>
        <v>0.71965790350488779</v>
      </c>
      <c r="AH255" s="19">
        <f t="shared" si="123"/>
        <v>0.74514354864080701</v>
      </c>
      <c r="AI255" s="11">
        <f t="shared" si="123"/>
        <v>0.77062919377672623</v>
      </c>
      <c r="AJ255" s="12">
        <f t="shared" si="123"/>
        <v>0.79611483891264545</v>
      </c>
      <c r="AK255" s="12">
        <f t="shared" si="123"/>
        <v>0.82160048404856467</v>
      </c>
      <c r="AL255" s="12">
        <f t="shared" si="123"/>
        <v>0.84708612918448389</v>
      </c>
      <c r="AM255" s="19">
        <f t="shared" si="123"/>
        <v>0.87257177432040312</v>
      </c>
      <c r="AN255" s="11">
        <f t="shared" si="123"/>
        <v>0.89805741945632234</v>
      </c>
      <c r="AO255" s="12">
        <f t="shared" si="123"/>
        <v>0.92354306459224156</v>
      </c>
      <c r="AP255" s="12">
        <f t="shared" si="123"/>
        <v>0.94902870972816078</v>
      </c>
      <c r="AQ255" s="12">
        <f t="shared" si="123"/>
        <v>0.97451435486408</v>
      </c>
      <c r="AR255" s="16">
        <v>1</v>
      </c>
      <c r="AS255" s="11">
        <v>1</v>
      </c>
      <c r="AT255" s="12">
        <v>1</v>
      </c>
      <c r="AU255" s="12">
        <v>1</v>
      </c>
      <c r="AV255" s="12">
        <v>1</v>
      </c>
      <c r="AW255" s="19">
        <v>1</v>
      </c>
      <c r="AX255" s="11">
        <v>1</v>
      </c>
      <c r="AY255" s="12">
        <v>1</v>
      </c>
      <c r="AZ255" s="12">
        <v>1</v>
      </c>
      <c r="BA255" s="12">
        <v>1</v>
      </c>
      <c r="BB255" s="16">
        <v>1</v>
      </c>
      <c r="BC255" s="11">
        <v>1</v>
      </c>
      <c r="BD255" s="12">
        <v>1</v>
      </c>
      <c r="BE255" s="12">
        <v>1</v>
      </c>
      <c r="BF255" s="12">
        <v>1</v>
      </c>
      <c r="BG255" s="19">
        <v>1</v>
      </c>
      <c r="BH255" s="11">
        <v>1</v>
      </c>
      <c r="BI255" s="12">
        <v>1</v>
      </c>
      <c r="BJ255" s="12">
        <v>1</v>
      </c>
      <c r="BK255" s="12">
        <v>1</v>
      </c>
      <c r="BL255" s="16">
        <v>1</v>
      </c>
      <c r="BM255" s="11">
        <v>1</v>
      </c>
      <c r="BN255" s="12">
        <v>1</v>
      </c>
      <c r="BO255" s="12">
        <v>1</v>
      </c>
      <c r="BP255" s="12">
        <v>1</v>
      </c>
      <c r="BQ255" s="19">
        <v>1</v>
      </c>
      <c r="BR255" s="11">
        <v>1</v>
      </c>
      <c r="BS255" s="12">
        <v>1</v>
      </c>
      <c r="BT255" s="12">
        <v>1</v>
      </c>
      <c r="BU255" s="12">
        <v>1</v>
      </c>
      <c r="BV255" s="16">
        <v>1</v>
      </c>
    </row>
    <row r="256" spans="1:74" x14ac:dyDescent="0.25">
      <c r="A256" s="31" t="s">
        <v>160</v>
      </c>
      <c r="B256" s="29" t="s">
        <v>79</v>
      </c>
      <c r="C256" s="1" t="s">
        <v>154</v>
      </c>
      <c r="D256" s="2" t="s">
        <v>280</v>
      </c>
      <c r="E256" s="3" t="s">
        <v>167</v>
      </c>
      <c r="F256" s="3">
        <f>'Proxy inputs'!I18</f>
        <v>0.10904506091718524</v>
      </c>
      <c r="G256" s="3">
        <f>'Proxy inputs'!J18</f>
        <v>0.11407805713662465</v>
      </c>
      <c r="H256" s="3">
        <f>'Proxy inputs'!K18</f>
        <v>1</v>
      </c>
      <c r="I256" s="19">
        <f t="shared" si="110"/>
        <v>0.10904506091718524</v>
      </c>
      <c r="J256" s="11">
        <f t="shared" ref="J256:AQ256" si="124">($AR256-$I256)/(2050-2015)+I256</f>
        <v>0.13450091631955138</v>
      </c>
      <c r="K256" s="12">
        <f t="shared" si="124"/>
        <v>0.15995677172191752</v>
      </c>
      <c r="L256" s="12">
        <f t="shared" si="124"/>
        <v>0.18541262712428366</v>
      </c>
      <c r="M256" s="12">
        <f t="shared" si="124"/>
        <v>0.2108684825266498</v>
      </c>
      <c r="N256" s="19">
        <f t="shared" si="124"/>
        <v>0.23632433792901594</v>
      </c>
      <c r="O256" s="11">
        <f t="shared" si="124"/>
        <v>0.26178019333138208</v>
      </c>
      <c r="P256" s="12">
        <f t="shared" si="124"/>
        <v>0.28723604873374819</v>
      </c>
      <c r="Q256" s="12">
        <f t="shared" si="124"/>
        <v>0.31269190413611431</v>
      </c>
      <c r="R256" s="12">
        <f t="shared" si="124"/>
        <v>0.33814775953848042</v>
      </c>
      <c r="S256" s="19">
        <f t="shared" si="124"/>
        <v>0.36360361494084653</v>
      </c>
      <c r="T256" s="11">
        <f t="shared" si="124"/>
        <v>0.38905947034321264</v>
      </c>
      <c r="U256" s="12">
        <f t="shared" si="124"/>
        <v>0.41451532574557876</v>
      </c>
      <c r="V256" s="12">
        <f t="shared" si="124"/>
        <v>0.43997118114794487</v>
      </c>
      <c r="W256" s="12">
        <f t="shared" si="124"/>
        <v>0.46542703655031098</v>
      </c>
      <c r="X256" s="19">
        <f t="shared" si="124"/>
        <v>0.49088289195267709</v>
      </c>
      <c r="Y256" s="11">
        <f t="shared" si="124"/>
        <v>0.51633874735504326</v>
      </c>
      <c r="Z256" s="12">
        <f t="shared" si="124"/>
        <v>0.54179460275740943</v>
      </c>
      <c r="AA256" s="12">
        <f t="shared" si="124"/>
        <v>0.56725045815977559</v>
      </c>
      <c r="AB256" s="12">
        <f t="shared" si="124"/>
        <v>0.59270631356214176</v>
      </c>
      <c r="AC256" s="19">
        <f t="shared" si="124"/>
        <v>0.61816216896450793</v>
      </c>
      <c r="AD256" s="11">
        <f t="shared" si="124"/>
        <v>0.6436180243668741</v>
      </c>
      <c r="AE256" s="12">
        <f t="shared" si="124"/>
        <v>0.66907387976924027</v>
      </c>
      <c r="AF256" s="12">
        <f t="shared" si="124"/>
        <v>0.69452973517160643</v>
      </c>
      <c r="AG256" s="12">
        <f t="shared" si="124"/>
        <v>0.7199855905739726</v>
      </c>
      <c r="AH256" s="19">
        <f t="shared" si="124"/>
        <v>0.74544144597633877</v>
      </c>
      <c r="AI256" s="11">
        <f t="shared" si="124"/>
        <v>0.77089730137870494</v>
      </c>
      <c r="AJ256" s="12">
        <f t="shared" si="124"/>
        <v>0.7963531567810711</v>
      </c>
      <c r="AK256" s="12">
        <f t="shared" si="124"/>
        <v>0.82180901218343727</v>
      </c>
      <c r="AL256" s="12">
        <f t="shared" si="124"/>
        <v>0.84726486758580344</v>
      </c>
      <c r="AM256" s="19">
        <f t="shared" si="124"/>
        <v>0.87272072298816961</v>
      </c>
      <c r="AN256" s="11">
        <f t="shared" si="124"/>
        <v>0.89817657839053577</v>
      </c>
      <c r="AO256" s="12">
        <f t="shared" si="124"/>
        <v>0.92363243379290194</v>
      </c>
      <c r="AP256" s="12">
        <f t="shared" si="124"/>
        <v>0.94908828919526811</v>
      </c>
      <c r="AQ256" s="12">
        <f t="shared" si="124"/>
        <v>0.97454414459763428</v>
      </c>
      <c r="AR256" s="16">
        <v>1</v>
      </c>
      <c r="AS256" s="11">
        <v>1</v>
      </c>
      <c r="AT256" s="12">
        <v>1</v>
      </c>
      <c r="AU256" s="12">
        <v>1</v>
      </c>
      <c r="AV256" s="12">
        <v>1</v>
      </c>
      <c r="AW256" s="19">
        <v>1</v>
      </c>
      <c r="AX256" s="11">
        <v>1</v>
      </c>
      <c r="AY256" s="12">
        <v>1</v>
      </c>
      <c r="AZ256" s="12">
        <v>1</v>
      </c>
      <c r="BA256" s="12">
        <v>1</v>
      </c>
      <c r="BB256" s="16">
        <v>1</v>
      </c>
      <c r="BC256" s="11">
        <v>1</v>
      </c>
      <c r="BD256" s="12">
        <v>1</v>
      </c>
      <c r="BE256" s="12">
        <v>1</v>
      </c>
      <c r="BF256" s="12">
        <v>1</v>
      </c>
      <c r="BG256" s="19">
        <v>1</v>
      </c>
      <c r="BH256" s="11">
        <v>1</v>
      </c>
      <c r="BI256" s="12">
        <v>1</v>
      </c>
      <c r="BJ256" s="12">
        <v>1</v>
      </c>
      <c r="BK256" s="12">
        <v>1</v>
      </c>
      <c r="BL256" s="16">
        <v>1</v>
      </c>
      <c r="BM256" s="11">
        <v>1</v>
      </c>
      <c r="BN256" s="12">
        <v>1</v>
      </c>
      <c r="BO256" s="12">
        <v>1</v>
      </c>
      <c r="BP256" s="12">
        <v>1</v>
      </c>
      <c r="BQ256" s="19">
        <v>1</v>
      </c>
      <c r="BR256" s="11">
        <v>1</v>
      </c>
      <c r="BS256" s="12">
        <v>1</v>
      </c>
      <c r="BT256" s="12">
        <v>1</v>
      </c>
      <c r="BU256" s="12">
        <v>1</v>
      </c>
      <c r="BV256" s="16">
        <v>1</v>
      </c>
    </row>
    <row r="257" spans="1:74" x14ac:dyDescent="0.25">
      <c r="A257" s="31" t="s">
        <v>160</v>
      </c>
      <c r="B257" s="29" t="s">
        <v>79</v>
      </c>
      <c r="C257" s="1" t="s">
        <v>154</v>
      </c>
      <c r="D257" s="2" t="s">
        <v>280</v>
      </c>
      <c r="E257" s="3" t="s">
        <v>168</v>
      </c>
      <c r="F257" s="3" t="e">
        <f>'Proxy inputs'!I19</f>
        <v>#DIV/0!</v>
      </c>
      <c r="G257" s="3" t="e">
        <f>'Proxy inputs'!J19</f>
        <v>#DIV/0!</v>
      </c>
      <c r="H257" s="3">
        <f>'Proxy inputs'!K19</f>
        <v>1</v>
      </c>
      <c r="I257" s="19" t="e">
        <f t="shared" si="110"/>
        <v>#DIV/0!</v>
      </c>
      <c r="J257" s="11" t="e">
        <f t="shared" ref="J257:AQ257" si="125">($AR257-$I257)/(2050-2015)+I257</f>
        <v>#DIV/0!</v>
      </c>
      <c r="K257" s="12" t="e">
        <f t="shared" si="125"/>
        <v>#DIV/0!</v>
      </c>
      <c r="L257" s="12" t="e">
        <f t="shared" si="125"/>
        <v>#DIV/0!</v>
      </c>
      <c r="M257" s="12" t="e">
        <f t="shared" si="125"/>
        <v>#DIV/0!</v>
      </c>
      <c r="N257" s="19" t="e">
        <f t="shared" si="125"/>
        <v>#DIV/0!</v>
      </c>
      <c r="O257" s="11" t="e">
        <f t="shared" si="125"/>
        <v>#DIV/0!</v>
      </c>
      <c r="P257" s="12" t="e">
        <f t="shared" si="125"/>
        <v>#DIV/0!</v>
      </c>
      <c r="Q257" s="12" t="e">
        <f t="shared" si="125"/>
        <v>#DIV/0!</v>
      </c>
      <c r="R257" s="12" t="e">
        <f t="shared" si="125"/>
        <v>#DIV/0!</v>
      </c>
      <c r="S257" s="19" t="e">
        <f t="shared" si="125"/>
        <v>#DIV/0!</v>
      </c>
      <c r="T257" s="11" t="e">
        <f t="shared" si="125"/>
        <v>#DIV/0!</v>
      </c>
      <c r="U257" s="12" t="e">
        <f t="shared" si="125"/>
        <v>#DIV/0!</v>
      </c>
      <c r="V257" s="12" t="e">
        <f t="shared" si="125"/>
        <v>#DIV/0!</v>
      </c>
      <c r="W257" s="12" t="e">
        <f t="shared" si="125"/>
        <v>#DIV/0!</v>
      </c>
      <c r="X257" s="19" t="e">
        <f t="shared" si="125"/>
        <v>#DIV/0!</v>
      </c>
      <c r="Y257" s="11" t="e">
        <f t="shared" si="125"/>
        <v>#DIV/0!</v>
      </c>
      <c r="Z257" s="12" t="e">
        <f t="shared" si="125"/>
        <v>#DIV/0!</v>
      </c>
      <c r="AA257" s="12" t="e">
        <f t="shared" si="125"/>
        <v>#DIV/0!</v>
      </c>
      <c r="AB257" s="12" t="e">
        <f t="shared" si="125"/>
        <v>#DIV/0!</v>
      </c>
      <c r="AC257" s="19" t="e">
        <f t="shared" si="125"/>
        <v>#DIV/0!</v>
      </c>
      <c r="AD257" s="11" t="e">
        <f t="shared" si="125"/>
        <v>#DIV/0!</v>
      </c>
      <c r="AE257" s="12" t="e">
        <f t="shared" si="125"/>
        <v>#DIV/0!</v>
      </c>
      <c r="AF257" s="12" t="e">
        <f t="shared" si="125"/>
        <v>#DIV/0!</v>
      </c>
      <c r="AG257" s="12" t="e">
        <f t="shared" si="125"/>
        <v>#DIV/0!</v>
      </c>
      <c r="AH257" s="19" t="e">
        <f t="shared" si="125"/>
        <v>#DIV/0!</v>
      </c>
      <c r="AI257" s="11" t="e">
        <f t="shared" si="125"/>
        <v>#DIV/0!</v>
      </c>
      <c r="AJ257" s="12" t="e">
        <f t="shared" si="125"/>
        <v>#DIV/0!</v>
      </c>
      <c r="AK257" s="12" t="e">
        <f t="shared" si="125"/>
        <v>#DIV/0!</v>
      </c>
      <c r="AL257" s="12" t="e">
        <f t="shared" si="125"/>
        <v>#DIV/0!</v>
      </c>
      <c r="AM257" s="19" t="e">
        <f t="shared" si="125"/>
        <v>#DIV/0!</v>
      </c>
      <c r="AN257" s="11" t="e">
        <f t="shared" si="125"/>
        <v>#DIV/0!</v>
      </c>
      <c r="AO257" s="12" t="e">
        <f t="shared" si="125"/>
        <v>#DIV/0!</v>
      </c>
      <c r="AP257" s="12" t="e">
        <f t="shared" si="125"/>
        <v>#DIV/0!</v>
      </c>
      <c r="AQ257" s="12" t="e">
        <f t="shared" si="125"/>
        <v>#DIV/0!</v>
      </c>
      <c r="AR257" s="16">
        <v>1</v>
      </c>
      <c r="AS257" s="11">
        <v>1</v>
      </c>
      <c r="AT257" s="12">
        <v>1</v>
      </c>
      <c r="AU257" s="12">
        <v>1</v>
      </c>
      <c r="AV257" s="12">
        <v>1</v>
      </c>
      <c r="AW257" s="19">
        <v>1</v>
      </c>
      <c r="AX257" s="11">
        <v>1</v>
      </c>
      <c r="AY257" s="12">
        <v>1</v>
      </c>
      <c r="AZ257" s="12">
        <v>1</v>
      </c>
      <c r="BA257" s="12">
        <v>1</v>
      </c>
      <c r="BB257" s="16">
        <v>1</v>
      </c>
      <c r="BC257" s="11">
        <v>1</v>
      </c>
      <c r="BD257" s="12">
        <v>1</v>
      </c>
      <c r="BE257" s="12">
        <v>1</v>
      </c>
      <c r="BF257" s="12">
        <v>1</v>
      </c>
      <c r="BG257" s="19">
        <v>1</v>
      </c>
      <c r="BH257" s="11">
        <v>1</v>
      </c>
      <c r="BI257" s="12">
        <v>1</v>
      </c>
      <c r="BJ257" s="12">
        <v>1</v>
      </c>
      <c r="BK257" s="12">
        <v>1</v>
      </c>
      <c r="BL257" s="16">
        <v>1</v>
      </c>
      <c r="BM257" s="11">
        <v>1</v>
      </c>
      <c r="BN257" s="12">
        <v>1</v>
      </c>
      <c r="BO257" s="12">
        <v>1</v>
      </c>
      <c r="BP257" s="12">
        <v>1</v>
      </c>
      <c r="BQ257" s="19">
        <v>1</v>
      </c>
      <c r="BR257" s="11">
        <v>1</v>
      </c>
      <c r="BS257" s="12">
        <v>1</v>
      </c>
      <c r="BT257" s="12">
        <v>1</v>
      </c>
      <c r="BU257" s="12">
        <v>1</v>
      </c>
      <c r="BV257" s="16">
        <v>1</v>
      </c>
    </row>
    <row r="258" spans="1:74" x14ac:dyDescent="0.25">
      <c r="A258" s="31" t="s">
        <v>160</v>
      </c>
      <c r="B258" s="29" t="s">
        <v>79</v>
      </c>
      <c r="C258" s="1" t="s">
        <v>154</v>
      </c>
      <c r="D258" s="2" t="s">
        <v>280</v>
      </c>
      <c r="E258" s="3" t="s">
        <v>44</v>
      </c>
      <c r="F258" s="3">
        <f>'Proxy inputs'!I20</f>
        <v>0.13471174505833949</v>
      </c>
      <c r="G258" s="3">
        <f>'Proxy inputs'!J20</f>
        <v>1.2857268179462966</v>
      </c>
      <c r="H258" s="3">
        <f>'Proxy inputs'!K20</f>
        <v>1</v>
      </c>
      <c r="I258" s="19">
        <f t="shared" si="110"/>
        <v>0.13471174505833949</v>
      </c>
      <c r="J258" s="11">
        <f t="shared" ref="J258:AQ258" si="126">($AR258-$I258)/(2050-2015)+I258</f>
        <v>0.15943426662810123</v>
      </c>
      <c r="K258" s="12">
        <f t="shared" si="126"/>
        <v>0.18415678819786296</v>
      </c>
      <c r="L258" s="12">
        <f t="shared" si="126"/>
        <v>0.2088793097676247</v>
      </c>
      <c r="M258" s="12">
        <f t="shared" si="126"/>
        <v>0.23360183133738643</v>
      </c>
      <c r="N258" s="19">
        <f t="shared" si="126"/>
        <v>0.25832435290714817</v>
      </c>
      <c r="O258" s="11">
        <f t="shared" si="126"/>
        <v>0.2830468744769099</v>
      </c>
      <c r="P258" s="12">
        <f t="shared" si="126"/>
        <v>0.30776939604667164</v>
      </c>
      <c r="Q258" s="12">
        <f t="shared" si="126"/>
        <v>0.33249191761643337</v>
      </c>
      <c r="R258" s="12">
        <f t="shared" si="126"/>
        <v>0.35721443918619511</v>
      </c>
      <c r="S258" s="19">
        <f t="shared" si="126"/>
        <v>0.38193696075595684</v>
      </c>
      <c r="T258" s="11">
        <f t="shared" si="126"/>
        <v>0.40665948232571858</v>
      </c>
      <c r="U258" s="12">
        <f t="shared" si="126"/>
        <v>0.43138200389548031</v>
      </c>
      <c r="V258" s="12">
        <f t="shared" si="126"/>
        <v>0.45610452546524205</v>
      </c>
      <c r="W258" s="12">
        <f t="shared" si="126"/>
        <v>0.48082704703500379</v>
      </c>
      <c r="X258" s="19">
        <f t="shared" si="126"/>
        <v>0.50554956860476552</v>
      </c>
      <c r="Y258" s="11">
        <f t="shared" si="126"/>
        <v>0.53027209017452726</v>
      </c>
      <c r="Z258" s="12">
        <f t="shared" si="126"/>
        <v>0.55499461174428899</v>
      </c>
      <c r="AA258" s="12">
        <f t="shared" si="126"/>
        <v>0.57971713331405073</v>
      </c>
      <c r="AB258" s="12">
        <f t="shared" si="126"/>
        <v>0.60443965488381246</v>
      </c>
      <c r="AC258" s="19">
        <f t="shared" si="126"/>
        <v>0.6291621764535742</v>
      </c>
      <c r="AD258" s="11">
        <f t="shared" si="126"/>
        <v>0.65388469802333593</v>
      </c>
      <c r="AE258" s="12">
        <f t="shared" si="126"/>
        <v>0.67860721959309767</v>
      </c>
      <c r="AF258" s="12">
        <f t="shared" si="126"/>
        <v>0.7033297411628594</v>
      </c>
      <c r="AG258" s="12">
        <f t="shared" si="126"/>
        <v>0.72805226273262114</v>
      </c>
      <c r="AH258" s="19">
        <f t="shared" si="126"/>
        <v>0.75277478430238287</v>
      </c>
      <c r="AI258" s="11">
        <f t="shared" si="126"/>
        <v>0.77749730587214461</v>
      </c>
      <c r="AJ258" s="12">
        <f t="shared" si="126"/>
        <v>0.80221982744190634</v>
      </c>
      <c r="AK258" s="12">
        <f t="shared" si="126"/>
        <v>0.82694234901166808</v>
      </c>
      <c r="AL258" s="12">
        <f t="shared" si="126"/>
        <v>0.85166487058142981</v>
      </c>
      <c r="AM258" s="19">
        <f t="shared" si="126"/>
        <v>0.87638739215119155</v>
      </c>
      <c r="AN258" s="11">
        <f t="shared" si="126"/>
        <v>0.90110991372095328</v>
      </c>
      <c r="AO258" s="12">
        <f t="shared" si="126"/>
        <v>0.92583243529071502</v>
      </c>
      <c r="AP258" s="12">
        <f t="shared" si="126"/>
        <v>0.95055495686047675</v>
      </c>
      <c r="AQ258" s="12">
        <f t="shared" si="126"/>
        <v>0.97527747843023849</v>
      </c>
      <c r="AR258" s="16">
        <v>1</v>
      </c>
      <c r="AS258" s="11">
        <v>1</v>
      </c>
      <c r="AT258" s="12">
        <v>1</v>
      </c>
      <c r="AU258" s="12">
        <v>1</v>
      </c>
      <c r="AV258" s="12">
        <v>1</v>
      </c>
      <c r="AW258" s="19">
        <v>1</v>
      </c>
      <c r="AX258" s="11">
        <v>1</v>
      </c>
      <c r="AY258" s="12">
        <v>1</v>
      </c>
      <c r="AZ258" s="12">
        <v>1</v>
      </c>
      <c r="BA258" s="12">
        <v>1</v>
      </c>
      <c r="BB258" s="16">
        <v>1</v>
      </c>
      <c r="BC258" s="11">
        <v>1</v>
      </c>
      <c r="BD258" s="12">
        <v>1</v>
      </c>
      <c r="BE258" s="12">
        <v>1</v>
      </c>
      <c r="BF258" s="12">
        <v>1</v>
      </c>
      <c r="BG258" s="19">
        <v>1</v>
      </c>
      <c r="BH258" s="11">
        <v>1</v>
      </c>
      <c r="BI258" s="12">
        <v>1</v>
      </c>
      <c r="BJ258" s="12">
        <v>1</v>
      </c>
      <c r="BK258" s="12">
        <v>1</v>
      </c>
      <c r="BL258" s="16">
        <v>1</v>
      </c>
      <c r="BM258" s="11">
        <v>1</v>
      </c>
      <c r="BN258" s="12">
        <v>1</v>
      </c>
      <c r="BO258" s="12">
        <v>1</v>
      </c>
      <c r="BP258" s="12">
        <v>1</v>
      </c>
      <c r="BQ258" s="19">
        <v>1</v>
      </c>
      <c r="BR258" s="11">
        <v>1</v>
      </c>
      <c r="BS258" s="12">
        <v>1</v>
      </c>
      <c r="BT258" s="12">
        <v>1</v>
      </c>
      <c r="BU258" s="12">
        <v>1</v>
      </c>
      <c r="BV258" s="16">
        <v>1</v>
      </c>
    </row>
    <row r="259" spans="1:74" x14ac:dyDescent="0.25">
      <c r="A259" s="31" t="s">
        <v>160</v>
      </c>
      <c r="B259" s="29" t="s">
        <v>79</v>
      </c>
      <c r="C259" s="1" t="s">
        <v>154</v>
      </c>
      <c r="D259" s="2" t="s">
        <v>19</v>
      </c>
      <c r="E259" s="3" t="s">
        <v>20</v>
      </c>
      <c r="F259" s="3">
        <f>'Proxy inputs'!I21</f>
        <v>0.85668760969653801</v>
      </c>
      <c r="G259" s="3">
        <f>'Proxy inputs'!J21</f>
        <v>1.0198872298391541</v>
      </c>
      <c r="H259" s="3">
        <f>'Proxy inputs'!K21</f>
        <v>1</v>
      </c>
      <c r="I259" s="19">
        <f t="shared" si="110"/>
        <v>0.85668760969653801</v>
      </c>
      <c r="J259" s="11">
        <f t="shared" ref="J259:AQ259" si="127">($AR259-$I259)/(2050-2015)+I259</f>
        <v>0.86078224941949411</v>
      </c>
      <c r="K259" s="12">
        <f t="shared" si="127"/>
        <v>0.8648768891424502</v>
      </c>
      <c r="L259" s="12">
        <f t="shared" si="127"/>
        <v>0.8689715288654063</v>
      </c>
      <c r="M259" s="12">
        <f t="shared" si="127"/>
        <v>0.87306616858836239</v>
      </c>
      <c r="N259" s="19">
        <f t="shared" si="127"/>
        <v>0.87716080831131849</v>
      </c>
      <c r="O259" s="11">
        <f t="shared" si="127"/>
        <v>0.88125544803427458</v>
      </c>
      <c r="P259" s="12">
        <f t="shared" si="127"/>
        <v>0.88535008775723067</v>
      </c>
      <c r="Q259" s="12">
        <f t="shared" si="127"/>
        <v>0.88944472748018677</v>
      </c>
      <c r="R259" s="12">
        <f t="shared" si="127"/>
        <v>0.89353936720314286</v>
      </c>
      <c r="S259" s="19">
        <f t="shared" si="127"/>
        <v>0.89763400692609896</v>
      </c>
      <c r="T259" s="11">
        <f t="shared" si="127"/>
        <v>0.90172864664905505</v>
      </c>
      <c r="U259" s="12">
        <f t="shared" si="127"/>
        <v>0.90582328637201115</v>
      </c>
      <c r="V259" s="12">
        <f t="shared" si="127"/>
        <v>0.90991792609496724</v>
      </c>
      <c r="W259" s="12">
        <f t="shared" si="127"/>
        <v>0.91401256581792334</v>
      </c>
      <c r="X259" s="19">
        <f t="shared" si="127"/>
        <v>0.91810720554087943</v>
      </c>
      <c r="Y259" s="11">
        <f t="shared" si="127"/>
        <v>0.92220184526383553</v>
      </c>
      <c r="Z259" s="12">
        <f t="shared" si="127"/>
        <v>0.92629648498679162</v>
      </c>
      <c r="AA259" s="12">
        <f t="shared" si="127"/>
        <v>0.93039112470974772</v>
      </c>
      <c r="AB259" s="12">
        <f t="shared" si="127"/>
        <v>0.93448576443270381</v>
      </c>
      <c r="AC259" s="19">
        <f t="shared" si="127"/>
        <v>0.93858040415565991</v>
      </c>
      <c r="AD259" s="11">
        <f t="shared" si="127"/>
        <v>0.942675043878616</v>
      </c>
      <c r="AE259" s="12">
        <f t="shared" si="127"/>
        <v>0.9467696836015721</v>
      </c>
      <c r="AF259" s="12">
        <f t="shared" si="127"/>
        <v>0.95086432332452819</v>
      </c>
      <c r="AG259" s="12">
        <f t="shared" si="127"/>
        <v>0.95495896304748429</v>
      </c>
      <c r="AH259" s="19">
        <f t="shared" si="127"/>
        <v>0.95905360277044038</v>
      </c>
      <c r="AI259" s="11">
        <f t="shared" si="127"/>
        <v>0.96314824249339648</v>
      </c>
      <c r="AJ259" s="12">
        <f t="shared" si="127"/>
        <v>0.96724288221635257</v>
      </c>
      <c r="AK259" s="12">
        <f t="shared" si="127"/>
        <v>0.97133752193930867</v>
      </c>
      <c r="AL259" s="12">
        <f t="shared" si="127"/>
        <v>0.97543216166226476</v>
      </c>
      <c r="AM259" s="19">
        <f t="shared" si="127"/>
        <v>0.97952680138522086</v>
      </c>
      <c r="AN259" s="11">
        <f t="shared" si="127"/>
        <v>0.98362144110817695</v>
      </c>
      <c r="AO259" s="12">
        <f t="shared" si="127"/>
        <v>0.98771608083113305</v>
      </c>
      <c r="AP259" s="12">
        <f t="shared" si="127"/>
        <v>0.99181072055408914</v>
      </c>
      <c r="AQ259" s="12">
        <f t="shared" si="127"/>
        <v>0.99590536027704524</v>
      </c>
      <c r="AR259" s="16">
        <v>1</v>
      </c>
      <c r="AS259" s="11">
        <v>1</v>
      </c>
      <c r="AT259" s="12">
        <v>1</v>
      </c>
      <c r="AU259" s="12">
        <v>1</v>
      </c>
      <c r="AV259" s="12">
        <v>1</v>
      </c>
      <c r="AW259" s="19">
        <v>1</v>
      </c>
      <c r="AX259" s="11">
        <v>1</v>
      </c>
      <c r="AY259" s="12">
        <v>1</v>
      </c>
      <c r="AZ259" s="12">
        <v>1</v>
      </c>
      <c r="BA259" s="12">
        <v>1</v>
      </c>
      <c r="BB259" s="16">
        <v>1</v>
      </c>
      <c r="BC259" s="11">
        <v>1</v>
      </c>
      <c r="BD259" s="12">
        <v>1</v>
      </c>
      <c r="BE259" s="12">
        <v>1</v>
      </c>
      <c r="BF259" s="12">
        <v>1</v>
      </c>
      <c r="BG259" s="19">
        <v>1</v>
      </c>
      <c r="BH259" s="11">
        <v>1</v>
      </c>
      <c r="BI259" s="12">
        <v>1</v>
      </c>
      <c r="BJ259" s="12">
        <v>1</v>
      </c>
      <c r="BK259" s="12">
        <v>1</v>
      </c>
      <c r="BL259" s="16">
        <v>1</v>
      </c>
      <c r="BM259" s="11">
        <v>1</v>
      </c>
      <c r="BN259" s="12">
        <v>1</v>
      </c>
      <c r="BO259" s="12">
        <v>1</v>
      </c>
      <c r="BP259" s="12">
        <v>1</v>
      </c>
      <c r="BQ259" s="19">
        <v>1</v>
      </c>
      <c r="BR259" s="11">
        <v>1</v>
      </c>
      <c r="BS259" s="12">
        <v>1</v>
      </c>
      <c r="BT259" s="12">
        <v>1</v>
      </c>
      <c r="BU259" s="12">
        <v>1</v>
      </c>
      <c r="BV259" s="16">
        <v>1</v>
      </c>
    </row>
    <row r="260" spans="1:74" x14ac:dyDescent="0.25">
      <c r="A260" s="31" t="s">
        <v>160</v>
      </c>
      <c r="B260" s="29" t="s">
        <v>79</v>
      </c>
      <c r="C260" s="1" t="s">
        <v>155</v>
      </c>
      <c r="D260" s="2" t="s">
        <v>42</v>
      </c>
      <c r="E260" s="3" t="s">
        <v>43</v>
      </c>
      <c r="F260" s="3">
        <f>'Proxy inputs'!I22</f>
        <v>1.6165554157096533</v>
      </c>
      <c r="G260" s="3">
        <f>'Proxy inputs'!J22</f>
        <v>1.2424194750382818</v>
      </c>
      <c r="H260" s="3">
        <f>'Proxy inputs'!K22</f>
        <v>1</v>
      </c>
      <c r="I260" s="19">
        <f t="shared" si="110"/>
        <v>1.6165554157096533</v>
      </c>
      <c r="J260" s="11">
        <f t="shared" ref="J260:AQ260" si="128">($AR260-$I260)/(2050-2015)+I260</f>
        <v>1.5989395466893774</v>
      </c>
      <c r="K260" s="12">
        <f t="shared" si="128"/>
        <v>1.5813236776691015</v>
      </c>
      <c r="L260" s="12">
        <f t="shared" si="128"/>
        <v>1.5637078086488256</v>
      </c>
      <c r="M260" s="12">
        <f t="shared" si="128"/>
        <v>1.5460919396285497</v>
      </c>
      <c r="N260" s="19">
        <f t="shared" si="128"/>
        <v>1.5284760706082738</v>
      </c>
      <c r="O260" s="11">
        <f t="shared" si="128"/>
        <v>1.5108602015879979</v>
      </c>
      <c r="P260" s="12">
        <f t="shared" si="128"/>
        <v>1.493244332567722</v>
      </c>
      <c r="Q260" s="12">
        <f t="shared" si="128"/>
        <v>1.4756284635474461</v>
      </c>
      <c r="R260" s="12">
        <f t="shared" si="128"/>
        <v>1.4580125945271702</v>
      </c>
      <c r="S260" s="19">
        <f t="shared" si="128"/>
        <v>1.4403967255068943</v>
      </c>
      <c r="T260" s="11">
        <f t="shared" si="128"/>
        <v>1.4227808564866185</v>
      </c>
      <c r="U260" s="12">
        <f t="shared" si="128"/>
        <v>1.4051649874663426</v>
      </c>
      <c r="V260" s="12">
        <f t="shared" si="128"/>
        <v>1.3875491184460667</v>
      </c>
      <c r="W260" s="12">
        <f t="shared" si="128"/>
        <v>1.3699332494257908</v>
      </c>
      <c r="X260" s="19">
        <f t="shared" si="128"/>
        <v>1.3523173804055149</v>
      </c>
      <c r="Y260" s="11">
        <f t="shared" si="128"/>
        <v>1.334701511385239</v>
      </c>
      <c r="Z260" s="12">
        <f t="shared" si="128"/>
        <v>1.3170856423649631</v>
      </c>
      <c r="AA260" s="12">
        <f t="shared" si="128"/>
        <v>1.2994697733446872</v>
      </c>
      <c r="AB260" s="12">
        <f t="shared" si="128"/>
        <v>1.2818539043244113</v>
      </c>
      <c r="AC260" s="19">
        <f t="shared" si="128"/>
        <v>1.2642380353041354</v>
      </c>
      <c r="AD260" s="11">
        <f t="shared" si="128"/>
        <v>1.2466221662838595</v>
      </c>
      <c r="AE260" s="12">
        <f t="shared" si="128"/>
        <v>1.2290062972635836</v>
      </c>
      <c r="AF260" s="12">
        <f t="shared" si="128"/>
        <v>1.2113904282433077</v>
      </c>
      <c r="AG260" s="12">
        <f t="shared" si="128"/>
        <v>1.1937745592230318</v>
      </c>
      <c r="AH260" s="19">
        <f t="shared" si="128"/>
        <v>1.1761586902027559</v>
      </c>
      <c r="AI260" s="11">
        <f t="shared" si="128"/>
        <v>1.15854282118248</v>
      </c>
      <c r="AJ260" s="12">
        <f t="shared" si="128"/>
        <v>1.1409269521622041</v>
      </c>
      <c r="AK260" s="12">
        <f t="shared" si="128"/>
        <v>1.1233110831419282</v>
      </c>
      <c r="AL260" s="12">
        <f t="shared" si="128"/>
        <v>1.1056952141216523</v>
      </c>
      <c r="AM260" s="19">
        <f t="shared" si="128"/>
        <v>1.0880793451013764</v>
      </c>
      <c r="AN260" s="11">
        <f t="shared" si="128"/>
        <v>1.0704634760811005</v>
      </c>
      <c r="AO260" s="12">
        <f t="shared" si="128"/>
        <v>1.0528476070608246</v>
      </c>
      <c r="AP260" s="12">
        <f t="shared" si="128"/>
        <v>1.0352317380405487</v>
      </c>
      <c r="AQ260" s="12">
        <f t="shared" si="128"/>
        <v>1.0176158690202728</v>
      </c>
      <c r="AR260" s="16">
        <v>1</v>
      </c>
      <c r="AS260" s="11">
        <v>1</v>
      </c>
      <c r="AT260" s="12">
        <v>1</v>
      </c>
      <c r="AU260" s="12">
        <v>1</v>
      </c>
      <c r="AV260" s="12">
        <v>1</v>
      </c>
      <c r="AW260" s="19">
        <v>1</v>
      </c>
      <c r="AX260" s="11">
        <v>1</v>
      </c>
      <c r="AY260" s="12">
        <v>1</v>
      </c>
      <c r="AZ260" s="12">
        <v>1</v>
      </c>
      <c r="BA260" s="12">
        <v>1</v>
      </c>
      <c r="BB260" s="16">
        <v>1</v>
      </c>
      <c r="BC260" s="11">
        <v>1</v>
      </c>
      <c r="BD260" s="12">
        <v>1</v>
      </c>
      <c r="BE260" s="12">
        <v>1</v>
      </c>
      <c r="BF260" s="12">
        <v>1</v>
      </c>
      <c r="BG260" s="19">
        <v>1</v>
      </c>
      <c r="BH260" s="11">
        <v>1</v>
      </c>
      <c r="BI260" s="12">
        <v>1</v>
      </c>
      <c r="BJ260" s="12">
        <v>1</v>
      </c>
      <c r="BK260" s="12">
        <v>1</v>
      </c>
      <c r="BL260" s="16">
        <v>1</v>
      </c>
      <c r="BM260" s="11">
        <v>1</v>
      </c>
      <c r="BN260" s="12">
        <v>1</v>
      </c>
      <c r="BO260" s="12">
        <v>1</v>
      </c>
      <c r="BP260" s="12">
        <v>1</v>
      </c>
      <c r="BQ260" s="19">
        <v>1</v>
      </c>
      <c r="BR260" s="11">
        <v>1</v>
      </c>
      <c r="BS260" s="12">
        <v>1</v>
      </c>
      <c r="BT260" s="12">
        <v>1</v>
      </c>
      <c r="BU260" s="12">
        <v>1</v>
      </c>
      <c r="BV260" s="16">
        <v>1</v>
      </c>
    </row>
    <row r="261" spans="1:74" x14ac:dyDescent="0.25">
      <c r="A261" s="31" t="s">
        <v>160</v>
      </c>
      <c r="B261" s="29" t="s">
        <v>79</v>
      </c>
      <c r="C261" s="1" t="s">
        <v>155</v>
      </c>
      <c r="D261" s="2" t="s">
        <v>150</v>
      </c>
      <c r="E261" s="3" t="s">
        <v>141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9">
        <f t="shared" si="110"/>
        <v>1</v>
      </c>
      <c r="J261" s="11">
        <f t="shared" ref="J261:AQ261" si="129">($AR261-$I261)/(2050-2015)+I261</f>
        <v>1</v>
      </c>
      <c r="K261" s="12">
        <f t="shared" si="129"/>
        <v>1</v>
      </c>
      <c r="L261" s="12">
        <f t="shared" si="129"/>
        <v>1</v>
      </c>
      <c r="M261" s="12">
        <f t="shared" si="129"/>
        <v>1</v>
      </c>
      <c r="N261" s="19">
        <f t="shared" si="129"/>
        <v>1</v>
      </c>
      <c r="O261" s="11">
        <f t="shared" si="129"/>
        <v>1</v>
      </c>
      <c r="P261" s="12">
        <f t="shared" si="129"/>
        <v>1</v>
      </c>
      <c r="Q261" s="12">
        <f t="shared" si="129"/>
        <v>1</v>
      </c>
      <c r="R261" s="12">
        <f t="shared" si="129"/>
        <v>1</v>
      </c>
      <c r="S261" s="19">
        <f t="shared" si="129"/>
        <v>1</v>
      </c>
      <c r="T261" s="11">
        <f t="shared" si="129"/>
        <v>1</v>
      </c>
      <c r="U261" s="12">
        <f t="shared" si="129"/>
        <v>1</v>
      </c>
      <c r="V261" s="12">
        <f t="shared" si="129"/>
        <v>1</v>
      </c>
      <c r="W261" s="12">
        <f t="shared" si="129"/>
        <v>1</v>
      </c>
      <c r="X261" s="19">
        <f t="shared" si="129"/>
        <v>1</v>
      </c>
      <c r="Y261" s="11">
        <f t="shared" si="129"/>
        <v>1</v>
      </c>
      <c r="Z261" s="12">
        <f t="shared" si="129"/>
        <v>1</v>
      </c>
      <c r="AA261" s="12">
        <f t="shared" si="129"/>
        <v>1</v>
      </c>
      <c r="AB261" s="12">
        <f t="shared" si="129"/>
        <v>1</v>
      </c>
      <c r="AC261" s="19">
        <f t="shared" si="129"/>
        <v>1</v>
      </c>
      <c r="AD261" s="11">
        <f t="shared" si="129"/>
        <v>1</v>
      </c>
      <c r="AE261" s="12">
        <f t="shared" si="129"/>
        <v>1</v>
      </c>
      <c r="AF261" s="12">
        <f t="shared" si="129"/>
        <v>1</v>
      </c>
      <c r="AG261" s="12">
        <f t="shared" si="129"/>
        <v>1</v>
      </c>
      <c r="AH261" s="19">
        <f t="shared" si="129"/>
        <v>1</v>
      </c>
      <c r="AI261" s="11">
        <f t="shared" si="129"/>
        <v>1</v>
      </c>
      <c r="AJ261" s="12">
        <f t="shared" si="129"/>
        <v>1</v>
      </c>
      <c r="AK261" s="12">
        <f t="shared" si="129"/>
        <v>1</v>
      </c>
      <c r="AL261" s="12">
        <f t="shared" si="129"/>
        <v>1</v>
      </c>
      <c r="AM261" s="19">
        <f t="shared" si="129"/>
        <v>1</v>
      </c>
      <c r="AN261" s="11">
        <f t="shared" si="129"/>
        <v>1</v>
      </c>
      <c r="AO261" s="12">
        <f t="shared" si="129"/>
        <v>1</v>
      </c>
      <c r="AP261" s="12">
        <f t="shared" si="129"/>
        <v>1</v>
      </c>
      <c r="AQ261" s="12">
        <f t="shared" si="129"/>
        <v>1</v>
      </c>
      <c r="AR261" s="16">
        <v>1</v>
      </c>
      <c r="AS261" s="11">
        <v>1</v>
      </c>
      <c r="AT261" s="12">
        <v>1</v>
      </c>
      <c r="AU261" s="12">
        <v>1</v>
      </c>
      <c r="AV261" s="12">
        <v>1</v>
      </c>
      <c r="AW261" s="19">
        <v>1</v>
      </c>
      <c r="AX261" s="11">
        <v>1</v>
      </c>
      <c r="AY261" s="12">
        <v>1</v>
      </c>
      <c r="AZ261" s="12">
        <v>1</v>
      </c>
      <c r="BA261" s="12">
        <v>1</v>
      </c>
      <c r="BB261" s="16">
        <v>1</v>
      </c>
      <c r="BC261" s="11">
        <v>1</v>
      </c>
      <c r="BD261" s="12">
        <v>1</v>
      </c>
      <c r="BE261" s="12">
        <v>1</v>
      </c>
      <c r="BF261" s="12">
        <v>1</v>
      </c>
      <c r="BG261" s="19">
        <v>1</v>
      </c>
      <c r="BH261" s="11">
        <v>1</v>
      </c>
      <c r="BI261" s="12">
        <v>1</v>
      </c>
      <c r="BJ261" s="12">
        <v>1</v>
      </c>
      <c r="BK261" s="12">
        <v>1</v>
      </c>
      <c r="BL261" s="16">
        <v>1</v>
      </c>
      <c r="BM261" s="11">
        <v>1</v>
      </c>
      <c r="BN261" s="12">
        <v>1</v>
      </c>
      <c r="BO261" s="12">
        <v>1</v>
      </c>
      <c r="BP261" s="12">
        <v>1</v>
      </c>
      <c r="BQ261" s="19">
        <v>1</v>
      </c>
      <c r="BR261" s="11">
        <v>1</v>
      </c>
      <c r="BS261" s="12">
        <v>1</v>
      </c>
      <c r="BT261" s="12">
        <v>1</v>
      </c>
      <c r="BU261" s="12">
        <v>1</v>
      </c>
      <c r="BV261" s="16">
        <v>1</v>
      </c>
    </row>
    <row r="262" spans="1:74" x14ac:dyDescent="0.25">
      <c r="A262" s="31" t="s">
        <v>160</v>
      </c>
      <c r="B262" s="29" t="s">
        <v>79</v>
      </c>
      <c r="C262" s="1" t="s">
        <v>155</v>
      </c>
      <c r="D262" s="2" t="s">
        <v>150</v>
      </c>
      <c r="E262" s="3" t="s">
        <v>142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9">
        <f t="shared" si="110"/>
        <v>1</v>
      </c>
      <c r="J262" s="11">
        <f t="shared" ref="J262:AQ262" si="130">($AR262-$I262)/(2050-2015)+I262</f>
        <v>1</v>
      </c>
      <c r="K262" s="12">
        <f t="shared" si="130"/>
        <v>1</v>
      </c>
      <c r="L262" s="12">
        <f t="shared" si="130"/>
        <v>1</v>
      </c>
      <c r="M262" s="12">
        <f t="shared" si="130"/>
        <v>1</v>
      </c>
      <c r="N262" s="19">
        <f t="shared" si="130"/>
        <v>1</v>
      </c>
      <c r="O262" s="11">
        <f t="shared" si="130"/>
        <v>1</v>
      </c>
      <c r="P262" s="12">
        <f t="shared" si="130"/>
        <v>1</v>
      </c>
      <c r="Q262" s="12">
        <f t="shared" si="130"/>
        <v>1</v>
      </c>
      <c r="R262" s="12">
        <f t="shared" si="130"/>
        <v>1</v>
      </c>
      <c r="S262" s="19">
        <f t="shared" si="130"/>
        <v>1</v>
      </c>
      <c r="T262" s="11">
        <f t="shared" si="130"/>
        <v>1</v>
      </c>
      <c r="U262" s="12">
        <f t="shared" si="130"/>
        <v>1</v>
      </c>
      <c r="V262" s="12">
        <f t="shared" si="130"/>
        <v>1</v>
      </c>
      <c r="W262" s="12">
        <f t="shared" si="130"/>
        <v>1</v>
      </c>
      <c r="X262" s="19">
        <f t="shared" si="130"/>
        <v>1</v>
      </c>
      <c r="Y262" s="11">
        <f t="shared" si="130"/>
        <v>1</v>
      </c>
      <c r="Z262" s="12">
        <f t="shared" si="130"/>
        <v>1</v>
      </c>
      <c r="AA262" s="12">
        <f t="shared" si="130"/>
        <v>1</v>
      </c>
      <c r="AB262" s="12">
        <f t="shared" si="130"/>
        <v>1</v>
      </c>
      <c r="AC262" s="19">
        <f t="shared" si="130"/>
        <v>1</v>
      </c>
      <c r="AD262" s="11">
        <f t="shared" si="130"/>
        <v>1</v>
      </c>
      <c r="AE262" s="12">
        <f t="shared" si="130"/>
        <v>1</v>
      </c>
      <c r="AF262" s="12">
        <f t="shared" si="130"/>
        <v>1</v>
      </c>
      <c r="AG262" s="12">
        <f t="shared" si="130"/>
        <v>1</v>
      </c>
      <c r="AH262" s="19">
        <f t="shared" si="130"/>
        <v>1</v>
      </c>
      <c r="AI262" s="11">
        <f t="shared" si="130"/>
        <v>1</v>
      </c>
      <c r="AJ262" s="12">
        <f t="shared" si="130"/>
        <v>1</v>
      </c>
      <c r="AK262" s="12">
        <f t="shared" si="130"/>
        <v>1</v>
      </c>
      <c r="AL262" s="12">
        <f t="shared" si="130"/>
        <v>1</v>
      </c>
      <c r="AM262" s="19">
        <f t="shared" si="130"/>
        <v>1</v>
      </c>
      <c r="AN262" s="11">
        <f t="shared" si="130"/>
        <v>1</v>
      </c>
      <c r="AO262" s="12">
        <f t="shared" si="130"/>
        <v>1</v>
      </c>
      <c r="AP262" s="12">
        <f t="shared" si="130"/>
        <v>1</v>
      </c>
      <c r="AQ262" s="12">
        <f t="shared" si="130"/>
        <v>1</v>
      </c>
      <c r="AR262" s="16">
        <v>1</v>
      </c>
      <c r="AS262" s="11">
        <v>1</v>
      </c>
      <c r="AT262" s="12">
        <v>1</v>
      </c>
      <c r="AU262" s="12">
        <v>1</v>
      </c>
      <c r="AV262" s="12">
        <v>1</v>
      </c>
      <c r="AW262" s="19">
        <v>1</v>
      </c>
      <c r="AX262" s="11">
        <v>1</v>
      </c>
      <c r="AY262" s="12">
        <v>1</v>
      </c>
      <c r="AZ262" s="12">
        <v>1</v>
      </c>
      <c r="BA262" s="12">
        <v>1</v>
      </c>
      <c r="BB262" s="16">
        <v>1</v>
      </c>
      <c r="BC262" s="11">
        <v>1</v>
      </c>
      <c r="BD262" s="12">
        <v>1</v>
      </c>
      <c r="BE262" s="12">
        <v>1</v>
      </c>
      <c r="BF262" s="12">
        <v>1</v>
      </c>
      <c r="BG262" s="19">
        <v>1</v>
      </c>
      <c r="BH262" s="11">
        <v>1</v>
      </c>
      <c r="BI262" s="12">
        <v>1</v>
      </c>
      <c r="BJ262" s="12">
        <v>1</v>
      </c>
      <c r="BK262" s="12">
        <v>1</v>
      </c>
      <c r="BL262" s="16">
        <v>1</v>
      </c>
      <c r="BM262" s="11">
        <v>1</v>
      </c>
      <c r="BN262" s="12">
        <v>1</v>
      </c>
      <c r="BO262" s="12">
        <v>1</v>
      </c>
      <c r="BP262" s="12">
        <v>1</v>
      </c>
      <c r="BQ262" s="19">
        <v>1</v>
      </c>
      <c r="BR262" s="11">
        <v>1</v>
      </c>
      <c r="BS262" s="12">
        <v>1</v>
      </c>
      <c r="BT262" s="12">
        <v>1</v>
      </c>
      <c r="BU262" s="12">
        <v>1</v>
      </c>
      <c r="BV262" s="16">
        <v>1</v>
      </c>
    </row>
    <row r="263" spans="1:74" x14ac:dyDescent="0.25">
      <c r="A263" s="31" t="s">
        <v>160</v>
      </c>
      <c r="B263" s="29" t="s">
        <v>79</v>
      </c>
      <c r="C263" s="1" t="s">
        <v>155</v>
      </c>
      <c r="D263" s="2" t="s">
        <v>150</v>
      </c>
      <c r="E263" s="3" t="s">
        <v>172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9">
        <f t="shared" si="110"/>
        <v>1</v>
      </c>
      <c r="J263" s="11">
        <f t="shared" ref="J263:AQ263" si="131">($AR263-$I263)/(2050-2015)+I263</f>
        <v>1</v>
      </c>
      <c r="K263" s="12">
        <f t="shared" si="131"/>
        <v>1</v>
      </c>
      <c r="L263" s="12">
        <f t="shared" si="131"/>
        <v>1</v>
      </c>
      <c r="M263" s="12">
        <f t="shared" si="131"/>
        <v>1</v>
      </c>
      <c r="N263" s="19">
        <f t="shared" si="131"/>
        <v>1</v>
      </c>
      <c r="O263" s="11">
        <f t="shared" si="131"/>
        <v>1</v>
      </c>
      <c r="P263" s="12">
        <f t="shared" si="131"/>
        <v>1</v>
      </c>
      <c r="Q263" s="12">
        <f t="shared" si="131"/>
        <v>1</v>
      </c>
      <c r="R263" s="12">
        <f t="shared" si="131"/>
        <v>1</v>
      </c>
      <c r="S263" s="19">
        <f t="shared" si="131"/>
        <v>1</v>
      </c>
      <c r="T263" s="11">
        <f t="shared" si="131"/>
        <v>1</v>
      </c>
      <c r="U263" s="12">
        <f t="shared" si="131"/>
        <v>1</v>
      </c>
      <c r="V263" s="12">
        <f t="shared" si="131"/>
        <v>1</v>
      </c>
      <c r="W263" s="12">
        <f t="shared" si="131"/>
        <v>1</v>
      </c>
      <c r="X263" s="19">
        <f t="shared" si="131"/>
        <v>1</v>
      </c>
      <c r="Y263" s="11">
        <f t="shared" si="131"/>
        <v>1</v>
      </c>
      <c r="Z263" s="12">
        <f t="shared" si="131"/>
        <v>1</v>
      </c>
      <c r="AA263" s="12">
        <f t="shared" si="131"/>
        <v>1</v>
      </c>
      <c r="AB263" s="12">
        <f t="shared" si="131"/>
        <v>1</v>
      </c>
      <c r="AC263" s="19">
        <f t="shared" si="131"/>
        <v>1</v>
      </c>
      <c r="AD263" s="11">
        <f t="shared" si="131"/>
        <v>1</v>
      </c>
      <c r="AE263" s="12">
        <f t="shared" si="131"/>
        <v>1</v>
      </c>
      <c r="AF263" s="12">
        <f t="shared" si="131"/>
        <v>1</v>
      </c>
      <c r="AG263" s="12">
        <f t="shared" si="131"/>
        <v>1</v>
      </c>
      <c r="AH263" s="19">
        <f t="shared" si="131"/>
        <v>1</v>
      </c>
      <c r="AI263" s="11">
        <f t="shared" si="131"/>
        <v>1</v>
      </c>
      <c r="AJ263" s="12">
        <f t="shared" si="131"/>
        <v>1</v>
      </c>
      <c r="AK263" s="12">
        <f t="shared" si="131"/>
        <v>1</v>
      </c>
      <c r="AL263" s="12">
        <f t="shared" si="131"/>
        <v>1</v>
      </c>
      <c r="AM263" s="19">
        <f t="shared" si="131"/>
        <v>1</v>
      </c>
      <c r="AN263" s="11">
        <f t="shared" si="131"/>
        <v>1</v>
      </c>
      <c r="AO263" s="12">
        <f t="shared" si="131"/>
        <v>1</v>
      </c>
      <c r="AP263" s="12">
        <f t="shared" si="131"/>
        <v>1</v>
      </c>
      <c r="AQ263" s="12">
        <f t="shared" si="131"/>
        <v>1</v>
      </c>
      <c r="AR263" s="16">
        <v>1</v>
      </c>
      <c r="AS263" s="11">
        <v>1</v>
      </c>
      <c r="AT263" s="12">
        <v>1</v>
      </c>
      <c r="AU263" s="12">
        <v>1</v>
      </c>
      <c r="AV263" s="12">
        <v>1</v>
      </c>
      <c r="AW263" s="19">
        <v>1</v>
      </c>
      <c r="AX263" s="11">
        <v>1</v>
      </c>
      <c r="AY263" s="12">
        <v>1</v>
      </c>
      <c r="AZ263" s="12">
        <v>1</v>
      </c>
      <c r="BA263" s="12">
        <v>1</v>
      </c>
      <c r="BB263" s="16">
        <v>1</v>
      </c>
      <c r="BC263" s="11">
        <v>1</v>
      </c>
      <c r="BD263" s="12">
        <v>1</v>
      </c>
      <c r="BE263" s="12">
        <v>1</v>
      </c>
      <c r="BF263" s="12">
        <v>1</v>
      </c>
      <c r="BG263" s="19">
        <v>1</v>
      </c>
      <c r="BH263" s="11">
        <v>1</v>
      </c>
      <c r="BI263" s="12">
        <v>1</v>
      </c>
      <c r="BJ263" s="12">
        <v>1</v>
      </c>
      <c r="BK263" s="12">
        <v>1</v>
      </c>
      <c r="BL263" s="16">
        <v>1</v>
      </c>
      <c r="BM263" s="11">
        <v>1</v>
      </c>
      <c r="BN263" s="12">
        <v>1</v>
      </c>
      <c r="BO263" s="12">
        <v>1</v>
      </c>
      <c r="BP263" s="12">
        <v>1</v>
      </c>
      <c r="BQ263" s="19">
        <v>1</v>
      </c>
      <c r="BR263" s="11">
        <v>1</v>
      </c>
      <c r="BS263" s="12">
        <v>1</v>
      </c>
      <c r="BT263" s="12">
        <v>1</v>
      </c>
      <c r="BU263" s="12">
        <v>1</v>
      </c>
      <c r="BV263" s="16">
        <v>1</v>
      </c>
    </row>
    <row r="264" spans="1:74" x14ac:dyDescent="0.25">
      <c r="A264" s="31" t="s">
        <v>160</v>
      </c>
      <c r="B264" s="29" t="s">
        <v>79</v>
      </c>
      <c r="C264" s="1" t="s">
        <v>155</v>
      </c>
      <c r="D264" s="2" t="s">
        <v>150</v>
      </c>
      <c r="E264" s="3" t="s">
        <v>144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9">
        <f t="shared" si="110"/>
        <v>1</v>
      </c>
      <c r="J264" s="11">
        <f t="shared" ref="J264:AQ264" si="132">($AR264-$I264)/(2050-2015)+I264</f>
        <v>1</v>
      </c>
      <c r="K264" s="12">
        <f t="shared" si="132"/>
        <v>1</v>
      </c>
      <c r="L264" s="12">
        <f t="shared" si="132"/>
        <v>1</v>
      </c>
      <c r="M264" s="12">
        <f t="shared" si="132"/>
        <v>1</v>
      </c>
      <c r="N264" s="19">
        <f t="shared" si="132"/>
        <v>1</v>
      </c>
      <c r="O264" s="11">
        <f t="shared" si="132"/>
        <v>1</v>
      </c>
      <c r="P264" s="12">
        <f t="shared" si="132"/>
        <v>1</v>
      </c>
      <c r="Q264" s="12">
        <f t="shared" si="132"/>
        <v>1</v>
      </c>
      <c r="R264" s="12">
        <f t="shared" si="132"/>
        <v>1</v>
      </c>
      <c r="S264" s="19">
        <f t="shared" si="132"/>
        <v>1</v>
      </c>
      <c r="T264" s="11">
        <f t="shared" si="132"/>
        <v>1</v>
      </c>
      <c r="U264" s="12">
        <f t="shared" si="132"/>
        <v>1</v>
      </c>
      <c r="V264" s="12">
        <f t="shared" si="132"/>
        <v>1</v>
      </c>
      <c r="W264" s="12">
        <f t="shared" si="132"/>
        <v>1</v>
      </c>
      <c r="X264" s="19">
        <f t="shared" si="132"/>
        <v>1</v>
      </c>
      <c r="Y264" s="11">
        <f t="shared" si="132"/>
        <v>1</v>
      </c>
      <c r="Z264" s="12">
        <f t="shared" si="132"/>
        <v>1</v>
      </c>
      <c r="AA264" s="12">
        <f t="shared" si="132"/>
        <v>1</v>
      </c>
      <c r="AB264" s="12">
        <f t="shared" si="132"/>
        <v>1</v>
      </c>
      <c r="AC264" s="19">
        <f t="shared" si="132"/>
        <v>1</v>
      </c>
      <c r="AD264" s="11">
        <f t="shared" si="132"/>
        <v>1</v>
      </c>
      <c r="AE264" s="12">
        <f t="shared" si="132"/>
        <v>1</v>
      </c>
      <c r="AF264" s="12">
        <f t="shared" si="132"/>
        <v>1</v>
      </c>
      <c r="AG264" s="12">
        <f t="shared" si="132"/>
        <v>1</v>
      </c>
      <c r="AH264" s="19">
        <f t="shared" si="132"/>
        <v>1</v>
      </c>
      <c r="AI264" s="11">
        <f t="shared" si="132"/>
        <v>1</v>
      </c>
      <c r="AJ264" s="12">
        <f t="shared" si="132"/>
        <v>1</v>
      </c>
      <c r="AK264" s="12">
        <f t="shared" si="132"/>
        <v>1</v>
      </c>
      <c r="AL264" s="12">
        <f t="shared" si="132"/>
        <v>1</v>
      </c>
      <c r="AM264" s="19">
        <f t="shared" si="132"/>
        <v>1</v>
      </c>
      <c r="AN264" s="11">
        <f t="shared" si="132"/>
        <v>1</v>
      </c>
      <c r="AO264" s="12">
        <f t="shared" si="132"/>
        <v>1</v>
      </c>
      <c r="AP264" s="12">
        <f t="shared" si="132"/>
        <v>1</v>
      </c>
      <c r="AQ264" s="12">
        <f t="shared" si="132"/>
        <v>1</v>
      </c>
      <c r="AR264" s="16">
        <v>1</v>
      </c>
      <c r="AS264" s="11">
        <v>1</v>
      </c>
      <c r="AT264" s="12">
        <v>1</v>
      </c>
      <c r="AU264" s="12">
        <v>1</v>
      </c>
      <c r="AV264" s="12">
        <v>1</v>
      </c>
      <c r="AW264" s="19">
        <v>1</v>
      </c>
      <c r="AX264" s="11">
        <v>1</v>
      </c>
      <c r="AY264" s="12">
        <v>1</v>
      </c>
      <c r="AZ264" s="12">
        <v>1</v>
      </c>
      <c r="BA264" s="12">
        <v>1</v>
      </c>
      <c r="BB264" s="16">
        <v>1</v>
      </c>
      <c r="BC264" s="11">
        <v>1</v>
      </c>
      <c r="BD264" s="12">
        <v>1</v>
      </c>
      <c r="BE264" s="12">
        <v>1</v>
      </c>
      <c r="BF264" s="12">
        <v>1</v>
      </c>
      <c r="BG264" s="19">
        <v>1</v>
      </c>
      <c r="BH264" s="11">
        <v>1</v>
      </c>
      <c r="BI264" s="12">
        <v>1</v>
      </c>
      <c r="BJ264" s="12">
        <v>1</v>
      </c>
      <c r="BK264" s="12">
        <v>1</v>
      </c>
      <c r="BL264" s="16">
        <v>1</v>
      </c>
      <c r="BM264" s="11">
        <v>1</v>
      </c>
      <c r="BN264" s="12">
        <v>1</v>
      </c>
      <c r="BO264" s="12">
        <v>1</v>
      </c>
      <c r="BP264" s="12">
        <v>1</v>
      </c>
      <c r="BQ264" s="19">
        <v>1</v>
      </c>
      <c r="BR264" s="11">
        <v>1</v>
      </c>
      <c r="BS264" s="12">
        <v>1</v>
      </c>
      <c r="BT264" s="12">
        <v>1</v>
      </c>
      <c r="BU264" s="12">
        <v>1</v>
      </c>
      <c r="BV264" s="16">
        <v>1</v>
      </c>
    </row>
    <row r="265" spans="1:74" x14ac:dyDescent="0.25">
      <c r="A265" s="31" t="s">
        <v>160</v>
      </c>
      <c r="B265" s="29" t="s">
        <v>79</v>
      </c>
      <c r="C265" s="1" t="s">
        <v>156</v>
      </c>
      <c r="D265" s="2" t="s">
        <v>52</v>
      </c>
      <c r="E265" s="3" t="s">
        <v>53</v>
      </c>
      <c r="F265" s="3">
        <f>'Proxy inputs'!I27</f>
        <v>2.4387607174138961</v>
      </c>
      <c r="G265" s="3">
        <f>'Proxy inputs'!J27</f>
        <v>1.5590563431144735</v>
      </c>
      <c r="H265" s="3">
        <f>'Proxy inputs'!K27</f>
        <v>1</v>
      </c>
      <c r="I265" s="19">
        <f t="shared" si="110"/>
        <v>2.4387607174138961</v>
      </c>
      <c r="J265" s="11">
        <f t="shared" ref="J265:AQ265" si="133">($AR265-$I265)/(2050-2015)+I265</f>
        <v>2.3976532683449276</v>
      </c>
      <c r="K265" s="12">
        <f t="shared" si="133"/>
        <v>2.3565458192759592</v>
      </c>
      <c r="L265" s="12">
        <f t="shared" si="133"/>
        <v>2.3154383702069907</v>
      </c>
      <c r="M265" s="12">
        <f t="shared" si="133"/>
        <v>2.2743309211380223</v>
      </c>
      <c r="N265" s="19">
        <f t="shared" si="133"/>
        <v>2.2332234720690538</v>
      </c>
      <c r="O265" s="11">
        <f t="shared" si="133"/>
        <v>2.1921160230000853</v>
      </c>
      <c r="P265" s="12">
        <f t="shared" si="133"/>
        <v>2.1510085739311169</v>
      </c>
      <c r="Q265" s="12">
        <f t="shared" si="133"/>
        <v>2.1099011248621484</v>
      </c>
      <c r="R265" s="12">
        <f t="shared" si="133"/>
        <v>2.06879367579318</v>
      </c>
      <c r="S265" s="19">
        <f t="shared" si="133"/>
        <v>2.0276862267242115</v>
      </c>
      <c r="T265" s="11">
        <f t="shared" si="133"/>
        <v>1.986578777655243</v>
      </c>
      <c r="U265" s="12">
        <f t="shared" si="133"/>
        <v>1.9454713285862746</v>
      </c>
      <c r="V265" s="12">
        <f t="shared" si="133"/>
        <v>1.9043638795173061</v>
      </c>
      <c r="W265" s="12">
        <f t="shared" si="133"/>
        <v>1.8632564304483377</v>
      </c>
      <c r="X265" s="19">
        <f t="shared" si="133"/>
        <v>1.8221489813793692</v>
      </c>
      <c r="Y265" s="11">
        <f t="shared" si="133"/>
        <v>1.7810415323104007</v>
      </c>
      <c r="Z265" s="12">
        <f t="shared" si="133"/>
        <v>1.7399340832414323</v>
      </c>
      <c r="AA265" s="12">
        <f t="shared" si="133"/>
        <v>1.6988266341724638</v>
      </c>
      <c r="AB265" s="12">
        <f t="shared" si="133"/>
        <v>1.6577191851034954</v>
      </c>
      <c r="AC265" s="19">
        <f t="shared" si="133"/>
        <v>1.6166117360345269</v>
      </c>
      <c r="AD265" s="11">
        <f t="shared" si="133"/>
        <v>1.5755042869655584</v>
      </c>
      <c r="AE265" s="12">
        <f t="shared" si="133"/>
        <v>1.53439683789659</v>
      </c>
      <c r="AF265" s="12">
        <f t="shared" si="133"/>
        <v>1.4932893888276215</v>
      </c>
      <c r="AG265" s="12">
        <f t="shared" si="133"/>
        <v>1.4521819397586531</v>
      </c>
      <c r="AH265" s="19">
        <f t="shared" si="133"/>
        <v>1.4110744906896846</v>
      </c>
      <c r="AI265" s="11">
        <f t="shared" si="133"/>
        <v>1.3699670416207161</v>
      </c>
      <c r="AJ265" s="12">
        <f t="shared" si="133"/>
        <v>1.3288595925517477</v>
      </c>
      <c r="AK265" s="12">
        <f t="shared" si="133"/>
        <v>1.2877521434827792</v>
      </c>
      <c r="AL265" s="12">
        <f t="shared" si="133"/>
        <v>1.2466446944138108</v>
      </c>
      <c r="AM265" s="19">
        <f t="shared" si="133"/>
        <v>1.2055372453448423</v>
      </c>
      <c r="AN265" s="11">
        <f t="shared" si="133"/>
        <v>1.1644297962758738</v>
      </c>
      <c r="AO265" s="12">
        <f t="shared" si="133"/>
        <v>1.1233223472069054</v>
      </c>
      <c r="AP265" s="12">
        <f t="shared" si="133"/>
        <v>1.0822148981379369</v>
      </c>
      <c r="AQ265" s="12">
        <f t="shared" si="133"/>
        <v>1.0411074490689685</v>
      </c>
      <c r="AR265" s="16">
        <v>1</v>
      </c>
      <c r="AS265" s="11">
        <v>1</v>
      </c>
      <c r="AT265" s="12">
        <v>1</v>
      </c>
      <c r="AU265" s="12">
        <v>1</v>
      </c>
      <c r="AV265" s="12">
        <v>1</v>
      </c>
      <c r="AW265" s="19">
        <v>1</v>
      </c>
      <c r="AX265" s="11">
        <v>1</v>
      </c>
      <c r="AY265" s="12">
        <v>1</v>
      </c>
      <c r="AZ265" s="12">
        <v>1</v>
      </c>
      <c r="BA265" s="12">
        <v>1</v>
      </c>
      <c r="BB265" s="16">
        <v>1</v>
      </c>
      <c r="BC265" s="11">
        <v>1</v>
      </c>
      <c r="BD265" s="12">
        <v>1</v>
      </c>
      <c r="BE265" s="12">
        <v>1</v>
      </c>
      <c r="BF265" s="12">
        <v>1</v>
      </c>
      <c r="BG265" s="19">
        <v>1</v>
      </c>
      <c r="BH265" s="11">
        <v>1</v>
      </c>
      <c r="BI265" s="12">
        <v>1</v>
      </c>
      <c r="BJ265" s="12">
        <v>1</v>
      </c>
      <c r="BK265" s="12">
        <v>1</v>
      </c>
      <c r="BL265" s="16">
        <v>1</v>
      </c>
      <c r="BM265" s="11">
        <v>1</v>
      </c>
      <c r="BN265" s="12">
        <v>1</v>
      </c>
      <c r="BO265" s="12">
        <v>1</v>
      </c>
      <c r="BP265" s="12">
        <v>1</v>
      </c>
      <c r="BQ265" s="19">
        <v>1</v>
      </c>
      <c r="BR265" s="11">
        <v>1</v>
      </c>
      <c r="BS265" s="12">
        <v>1</v>
      </c>
      <c r="BT265" s="12">
        <v>1</v>
      </c>
      <c r="BU265" s="12">
        <v>1</v>
      </c>
      <c r="BV265" s="16">
        <v>1</v>
      </c>
    </row>
    <row r="266" spans="1:74" x14ac:dyDescent="0.25">
      <c r="A266" s="31" t="s">
        <v>160</v>
      </c>
      <c r="B266" s="29" t="s">
        <v>79</v>
      </c>
      <c r="C266" s="1" t="s">
        <v>156</v>
      </c>
      <c r="D266" s="2" t="s">
        <v>52</v>
      </c>
      <c r="E266" s="3" t="s">
        <v>28</v>
      </c>
      <c r="F266" s="3">
        <f>'Proxy inputs'!I28</f>
        <v>2.8615546448171152</v>
      </c>
      <c r="G266" s="3">
        <f>'Proxy inputs'!J28</f>
        <v>1.7455240273811368</v>
      </c>
      <c r="H266" s="3">
        <f>'Proxy inputs'!K28</f>
        <v>1</v>
      </c>
      <c r="I266" s="19">
        <f t="shared" si="110"/>
        <v>2.8615546448171152</v>
      </c>
      <c r="J266" s="11">
        <f t="shared" ref="J266:AQ266" si="134">($AR266-$I266)/(2050-2015)+I266</f>
        <v>2.8083673692509117</v>
      </c>
      <c r="K266" s="12">
        <f t="shared" si="134"/>
        <v>2.7551800936847082</v>
      </c>
      <c r="L266" s="12">
        <f t="shared" si="134"/>
        <v>2.7019928181185047</v>
      </c>
      <c r="M266" s="12">
        <f t="shared" si="134"/>
        <v>2.6488055425523012</v>
      </c>
      <c r="N266" s="19">
        <f t="shared" si="134"/>
        <v>2.5956182669860977</v>
      </c>
      <c r="O266" s="11">
        <f t="shared" si="134"/>
        <v>2.5424309914198941</v>
      </c>
      <c r="P266" s="12">
        <f t="shared" si="134"/>
        <v>2.4892437158536906</v>
      </c>
      <c r="Q266" s="12">
        <f t="shared" si="134"/>
        <v>2.4360564402874871</v>
      </c>
      <c r="R266" s="12">
        <f t="shared" si="134"/>
        <v>2.3828691647212836</v>
      </c>
      <c r="S266" s="19">
        <f t="shared" si="134"/>
        <v>2.3296818891550801</v>
      </c>
      <c r="T266" s="11">
        <f t="shared" si="134"/>
        <v>2.2764946135888766</v>
      </c>
      <c r="U266" s="12">
        <f t="shared" si="134"/>
        <v>2.2233073380226731</v>
      </c>
      <c r="V266" s="12">
        <f t="shared" si="134"/>
        <v>2.1701200624564696</v>
      </c>
      <c r="W266" s="12">
        <f t="shared" si="134"/>
        <v>2.1169327868902661</v>
      </c>
      <c r="X266" s="19">
        <f t="shared" si="134"/>
        <v>2.0637455113240626</v>
      </c>
      <c r="Y266" s="11">
        <f t="shared" si="134"/>
        <v>2.0105582357578591</v>
      </c>
      <c r="Z266" s="12">
        <f t="shared" si="134"/>
        <v>1.9573709601916558</v>
      </c>
      <c r="AA266" s="12">
        <f t="shared" si="134"/>
        <v>1.9041836846254525</v>
      </c>
      <c r="AB266" s="12">
        <f t="shared" si="134"/>
        <v>1.8509964090592492</v>
      </c>
      <c r="AC266" s="19">
        <f t="shared" si="134"/>
        <v>1.7978091334930459</v>
      </c>
      <c r="AD266" s="11">
        <f t="shared" si="134"/>
        <v>1.7446218579268427</v>
      </c>
      <c r="AE266" s="12">
        <f t="shared" si="134"/>
        <v>1.6914345823606394</v>
      </c>
      <c r="AF266" s="12">
        <f t="shared" si="134"/>
        <v>1.6382473067944361</v>
      </c>
      <c r="AG266" s="12">
        <f t="shared" si="134"/>
        <v>1.5850600312282328</v>
      </c>
      <c r="AH266" s="19">
        <f t="shared" si="134"/>
        <v>1.5318727556620295</v>
      </c>
      <c r="AI266" s="11">
        <f t="shared" si="134"/>
        <v>1.4786854800958262</v>
      </c>
      <c r="AJ266" s="12">
        <f t="shared" si="134"/>
        <v>1.4254982045296229</v>
      </c>
      <c r="AK266" s="12">
        <f t="shared" si="134"/>
        <v>1.3723109289634197</v>
      </c>
      <c r="AL266" s="12">
        <f t="shared" si="134"/>
        <v>1.3191236533972164</v>
      </c>
      <c r="AM266" s="19">
        <f t="shared" si="134"/>
        <v>1.2659363778310131</v>
      </c>
      <c r="AN266" s="11">
        <f t="shared" si="134"/>
        <v>1.2127491022648098</v>
      </c>
      <c r="AO266" s="12">
        <f t="shared" si="134"/>
        <v>1.1595618266986065</v>
      </c>
      <c r="AP266" s="12">
        <f t="shared" si="134"/>
        <v>1.1063745511324032</v>
      </c>
      <c r="AQ266" s="12">
        <f t="shared" si="134"/>
        <v>1.0531872755662</v>
      </c>
      <c r="AR266" s="16">
        <v>1</v>
      </c>
      <c r="AS266" s="11">
        <v>1</v>
      </c>
      <c r="AT266" s="12">
        <v>1</v>
      </c>
      <c r="AU266" s="12">
        <v>1</v>
      </c>
      <c r="AV266" s="12">
        <v>1</v>
      </c>
      <c r="AW266" s="19">
        <v>1</v>
      </c>
      <c r="AX266" s="11">
        <v>1</v>
      </c>
      <c r="AY266" s="12">
        <v>1</v>
      </c>
      <c r="AZ266" s="12">
        <v>1</v>
      </c>
      <c r="BA266" s="12">
        <v>1</v>
      </c>
      <c r="BB266" s="16">
        <v>1</v>
      </c>
      <c r="BC266" s="11">
        <v>1</v>
      </c>
      <c r="BD266" s="12">
        <v>1</v>
      </c>
      <c r="BE266" s="12">
        <v>1</v>
      </c>
      <c r="BF266" s="12">
        <v>1</v>
      </c>
      <c r="BG266" s="19">
        <v>1</v>
      </c>
      <c r="BH266" s="11">
        <v>1</v>
      </c>
      <c r="BI266" s="12">
        <v>1</v>
      </c>
      <c r="BJ266" s="12">
        <v>1</v>
      </c>
      <c r="BK266" s="12">
        <v>1</v>
      </c>
      <c r="BL266" s="16">
        <v>1</v>
      </c>
      <c r="BM266" s="11">
        <v>1</v>
      </c>
      <c r="BN266" s="12">
        <v>1</v>
      </c>
      <c r="BO266" s="12">
        <v>1</v>
      </c>
      <c r="BP266" s="12">
        <v>1</v>
      </c>
      <c r="BQ266" s="19">
        <v>1</v>
      </c>
      <c r="BR266" s="11">
        <v>1</v>
      </c>
      <c r="BS266" s="12">
        <v>1</v>
      </c>
      <c r="BT266" s="12">
        <v>1</v>
      </c>
      <c r="BU266" s="12">
        <v>1</v>
      </c>
      <c r="BV266" s="16">
        <v>1</v>
      </c>
    </row>
    <row r="267" spans="1:74" x14ac:dyDescent="0.25">
      <c r="A267" s="31" t="s">
        <v>160</v>
      </c>
      <c r="B267" s="29" t="s">
        <v>79</v>
      </c>
      <c r="C267" s="1" t="s">
        <v>156</v>
      </c>
      <c r="D267" s="2" t="s">
        <v>52</v>
      </c>
      <c r="E267" s="3" t="s">
        <v>29</v>
      </c>
      <c r="F267" s="3">
        <f>'Proxy inputs'!I29</f>
        <v>2.5377403968729499</v>
      </c>
      <c r="G267" s="3">
        <f>'Proxy inputs'!J29</f>
        <v>1.6177680320157495</v>
      </c>
      <c r="H267" s="3">
        <f>'Proxy inputs'!K29</f>
        <v>1</v>
      </c>
      <c r="I267" s="19">
        <f t="shared" si="110"/>
        <v>2.5377403968729499</v>
      </c>
      <c r="J267" s="11">
        <f t="shared" ref="J267:AQ267" si="135">($AR267-$I267)/(2050-2015)+I267</f>
        <v>2.4938049569622942</v>
      </c>
      <c r="K267" s="12">
        <f t="shared" si="135"/>
        <v>2.4498695170516385</v>
      </c>
      <c r="L267" s="12">
        <f t="shared" si="135"/>
        <v>2.4059340771409827</v>
      </c>
      <c r="M267" s="12">
        <f t="shared" si="135"/>
        <v>2.361998637230327</v>
      </c>
      <c r="N267" s="19">
        <f t="shared" si="135"/>
        <v>2.3180631973196713</v>
      </c>
      <c r="O267" s="11">
        <f t="shared" si="135"/>
        <v>2.2741277574090155</v>
      </c>
      <c r="P267" s="12">
        <f t="shared" si="135"/>
        <v>2.2301923174983598</v>
      </c>
      <c r="Q267" s="12">
        <f t="shared" si="135"/>
        <v>2.186256877587704</v>
      </c>
      <c r="R267" s="12">
        <f t="shared" si="135"/>
        <v>2.1423214376770483</v>
      </c>
      <c r="S267" s="19">
        <f t="shared" si="135"/>
        <v>2.0983859977663926</v>
      </c>
      <c r="T267" s="11">
        <f t="shared" si="135"/>
        <v>2.0544505578557368</v>
      </c>
      <c r="U267" s="12">
        <f t="shared" si="135"/>
        <v>2.0105151179450811</v>
      </c>
      <c r="V267" s="12">
        <f t="shared" si="135"/>
        <v>1.9665796780344253</v>
      </c>
      <c r="W267" s="12">
        <f t="shared" si="135"/>
        <v>1.9226442381237696</v>
      </c>
      <c r="X267" s="19">
        <f t="shared" si="135"/>
        <v>1.8787087982131139</v>
      </c>
      <c r="Y267" s="11">
        <f t="shared" si="135"/>
        <v>1.8347733583024581</v>
      </c>
      <c r="Z267" s="12">
        <f t="shared" si="135"/>
        <v>1.7908379183918024</v>
      </c>
      <c r="AA267" s="12">
        <f t="shared" si="135"/>
        <v>1.7469024784811467</v>
      </c>
      <c r="AB267" s="12">
        <f t="shared" si="135"/>
        <v>1.7029670385704909</v>
      </c>
      <c r="AC267" s="19">
        <f t="shared" si="135"/>
        <v>1.6590315986598352</v>
      </c>
      <c r="AD267" s="11">
        <f t="shared" si="135"/>
        <v>1.6150961587491794</v>
      </c>
      <c r="AE267" s="12">
        <f t="shared" si="135"/>
        <v>1.5711607188385237</v>
      </c>
      <c r="AF267" s="12">
        <f t="shared" si="135"/>
        <v>1.527225278927868</v>
      </c>
      <c r="AG267" s="12">
        <f t="shared" si="135"/>
        <v>1.4832898390172122</v>
      </c>
      <c r="AH267" s="19">
        <f t="shared" si="135"/>
        <v>1.4393543991065565</v>
      </c>
      <c r="AI267" s="11">
        <f t="shared" si="135"/>
        <v>1.3954189591959008</v>
      </c>
      <c r="AJ267" s="12">
        <f t="shared" si="135"/>
        <v>1.351483519285245</v>
      </c>
      <c r="AK267" s="12">
        <f t="shared" si="135"/>
        <v>1.3075480793745893</v>
      </c>
      <c r="AL267" s="12">
        <f t="shared" si="135"/>
        <v>1.2636126394639335</v>
      </c>
      <c r="AM267" s="19">
        <f t="shared" si="135"/>
        <v>1.2196771995532778</v>
      </c>
      <c r="AN267" s="11">
        <f t="shared" si="135"/>
        <v>1.1757417596426221</v>
      </c>
      <c r="AO267" s="12">
        <f t="shared" si="135"/>
        <v>1.1318063197319663</v>
      </c>
      <c r="AP267" s="12">
        <f t="shared" si="135"/>
        <v>1.0878708798213106</v>
      </c>
      <c r="AQ267" s="12">
        <f t="shared" si="135"/>
        <v>1.0439354399106548</v>
      </c>
      <c r="AR267" s="16">
        <v>1</v>
      </c>
      <c r="AS267" s="11">
        <v>1</v>
      </c>
      <c r="AT267" s="12">
        <v>1</v>
      </c>
      <c r="AU267" s="12">
        <v>1</v>
      </c>
      <c r="AV267" s="12">
        <v>1</v>
      </c>
      <c r="AW267" s="19">
        <v>1</v>
      </c>
      <c r="AX267" s="11">
        <v>1</v>
      </c>
      <c r="AY267" s="12">
        <v>1</v>
      </c>
      <c r="AZ267" s="12">
        <v>1</v>
      </c>
      <c r="BA267" s="12">
        <v>1</v>
      </c>
      <c r="BB267" s="16">
        <v>1</v>
      </c>
      <c r="BC267" s="11">
        <v>1</v>
      </c>
      <c r="BD267" s="12">
        <v>1</v>
      </c>
      <c r="BE267" s="12">
        <v>1</v>
      </c>
      <c r="BF267" s="12">
        <v>1</v>
      </c>
      <c r="BG267" s="19">
        <v>1</v>
      </c>
      <c r="BH267" s="11">
        <v>1</v>
      </c>
      <c r="BI267" s="12">
        <v>1</v>
      </c>
      <c r="BJ267" s="12">
        <v>1</v>
      </c>
      <c r="BK267" s="12">
        <v>1</v>
      </c>
      <c r="BL267" s="16">
        <v>1</v>
      </c>
      <c r="BM267" s="11">
        <v>1</v>
      </c>
      <c r="BN267" s="12">
        <v>1</v>
      </c>
      <c r="BO267" s="12">
        <v>1</v>
      </c>
      <c r="BP267" s="12">
        <v>1</v>
      </c>
      <c r="BQ267" s="19">
        <v>1</v>
      </c>
      <c r="BR267" s="11">
        <v>1</v>
      </c>
      <c r="BS267" s="12">
        <v>1</v>
      </c>
      <c r="BT267" s="12">
        <v>1</v>
      </c>
      <c r="BU267" s="12">
        <v>1</v>
      </c>
      <c r="BV267" s="16">
        <v>1</v>
      </c>
    </row>
    <row r="268" spans="1:74" x14ac:dyDescent="0.25">
      <c r="A268" s="31" t="s">
        <v>160</v>
      </c>
      <c r="B268" s="29" t="s">
        <v>79</v>
      </c>
      <c r="C268" s="1" t="s">
        <v>156</v>
      </c>
      <c r="D268" s="2" t="s">
        <v>54</v>
      </c>
      <c r="E268" s="3" t="s">
        <v>53</v>
      </c>
      <c r="F268" s="3">
        <f>'Proxy inputs'!I30</f>
        <v>2.764978670386395</v>
      </c>
      <c r="G268" s="3">
        <f>'Proxy inputs'!J30</f>
        <v>1.6992179500524147</v>
      </c>
      <c r="H268" s="3">
        <f>'Proxy inputs'!K30</f>
        <v>1</v>
      </c>
      <c r="I268" s="19">
        <f t="shared" si="110"/>
        <v>2.764978670386395</v>
      </c>
      <c r="J268" s="11">
        <f t="shared" ref="J268:AQ268" si="136">($AR268-$I268)/(2050-2015)+I268</f>
        <v>2.7145507083753553</v>
      </c>
      <c r="K268" s="12">
        <f t="shared" si="136"/>
        <v>2.6641227463643156</v>
      </c>
      <c r="L268" s="12">
        <f t="shared" si="136"/>
        <v>2.6136947843532758</v>
      </c>
      <c r="M268" s="12">
        <f t="shared" si="136"/>
        <v>2.5632668223422361</v>
      </c>
      <c r="N268" s="19">
        <f t="shared" si="136"/>
        <v>2.5128388603311964</v>
      </c>
      <c r="O268" s="11">
        <f t="shared" si="136"/>
        <v>2.4624108983201567</v>
      </c>
      <c r="P268" s="12">
        <f t="shared" si="136"/>
        <v>2.411982936309117</v>
      </c>
      <c r="Q268" s="12">
        <f t="shared" si="136"/>
        <v>2.3615549742980773</v>
      </c>
      <c r="R268" s="12">
        <f t="shared" si="136"/>
        <v>2.3111270122870375</v>
      </c>
      <c r="S268" s="19">
        <f t="shared" si="136"/>
        <v>2.2606990502759978</v>
      </c>
      <c r="T268" s="11">
        <f t="shared" si="136"/>
        <v>2.2102710882649581</v>
      </c>
      <c r="U268" s="12">
        <f t="shared" si="136"/>
        <v>2.1598431262539184</v>
      </c>
      <c r="V268" s="12">
        <f t="shared" si="136"/>
        <v>2.1094151642428787</v>
      </c>
      <c r="W268" s="12">
        <f t="shared" si="136"/>
        <v>2.058987202231839</v>
      </c>
      <c r="X268" s="19">
        <f t="shared" si="136"/>
        <v>2.0085592402207992</v>
      </c>
      <c r="Y268" s="11">
        <f t="shared" si="136"/>
        <v>1.9581312782097593</v>
      </c>
      <c r="Z268" s="12">
        <f t="shared" si="136"/>
        <v>1.9077033161987194</v>
      </c>
      <c r="AA268" s="12">
        <f t="shared" si="136"/>
        <v>1.8572753541876794</v>
      </c>
      <c r="AB268" s="12">
        <f t="shared" si="136"/>
        <v>1.8068473921766395</v>
      </c>
      <c r="AC268" s="19">
        <f t="shared" si="136"/>
        <v>1.7564194301655995</v>
      </c>
      <c r="AD268" s="11">
        <f t="shared" si="136"/>
        <v>1.7059914681545596</v>
      </c>
      <c r="AE268" s="12">
        <f t="shared" si="136"/>
        <v>1.6555635061435197</v>
      </c>
      <c r="AF268" s="12">
        <f t="shared" si="136"/>
        <v>1.6051355441324797</v>
      </c>
      <c r="AG268" s="12">
        <f t="shared" si="136"/>
        <v>1.5547075821214398</v>
      </c>
      <c r="AH268" s="19">
        <f t="shared" si="136"/>
        <v>1.5042796201103998</v>
      </c>
      <c r="AI268" s="11">
        <f t="shared" si="136"/>
        <v>1.4538516580993599</v>
      </c>
      <c r="AJ268" s="12">
        <f t="shared" si="136"/>
        <v>1.40342369608832</v>
      </c>
      <c r="AK268" s="12">
        <f t="shared" si="136"/>
        <v>1.35299573407728</v>
      </c>
      <c r="AL268" s="12">
        <f t="shared" si="136"/>
        <v>1.3025677720662401</v>
      </c>
      <c r="AM268" s="19">
        <f t="shared" si="136"/>
        <v>1.2521398100552001</v>
      </c>
      <c r="AN268" s="11">
        <f t="shared" si="136"/>
        <v>1.2017118480441602</v>
      </c>
      <c r="AO268" s="12">
        <f t="shared" si="136"/>
        <v>1.1512838860331203</v>
      </c>
      <c r="AP268" s="12">
        <f t="shared" si="136"/>
        <v>1.1008559240220803</v>
      </c>
      <c r="AQ268" s="12">
        <f t="shared" si="136"/>
        <v>1.0504279620110404</v>
      </c>
      <c r="AR268" s="16">
        <v>1</v>
      </c>
      <c r="AS268" s="11">
        <v>1</v>
      </c>
      <c r="AT268" s="12">
        <v>1</v>
      </c>
      <c r="AU268" s="12">
        <v>1</v>
      </c>
      <c r="AV268" s="12">
        <v>1</v>
      </c>
      <c r="AW268" s="19">
        <v>1</v>
      </c>
      <c r="AX268" s="11">
        <v>1</v>
      </c>
      <c r="AY268" s="12">
        <v>1</v>
      </c>
      <c r="AZ268" s="12">
        <v>1</v>
      </c>
      <c r="BA268" s="12">
        <v>1</v>
      </c>
      <c r="BB268" s="16">
        <v>1</v>
      </c>
      <c r="BC268" s="11">
        <v>1</v>
      </c>
      <c r="BD268" s="12">
        <v>1</v>
      </c>
      <c r="BE268" s="12">
        <v>1</v>
      </c>
      <c r="BF268" s="12">
        <v>1</v>
      </c>
      <c r="BG268" s="19">
        <v>1</v>
      </c>
      <c r="BH268" s="11">
        <v>1</v>
      </c>
      <c r="BI268" s="12">
        <v>1</v>
      </c>
      <c r="BJ268" s="12">
        <v>1</v>
      </c>
      <c r="BK268" s="12">
        <v>1</v>
      </c>
      <c r="BL268" s="16">
        <v>1</v>
      </c>
      <c r="BM268" s="11">
        <v>1</v>
      </c>
      <c r="BN268" s="12">
        <v>1</v>
      </c>
      <c r="BO268" s="12">
        <v>1</v>
      </c>
      <c r="BP268" s="12">
        <v>1</v>
      </c>
      <c r="BQ268" s="19">
        <v>1</v>
      </c>
      <c r="BR268" s="11">
        <v>1</v>
      </c>
      <c r="BS268" s="12">
        <v>1</v>
      </c>
      <c r="BT268" s="12">
        <v>1</v>
      </c>
      <c r="BU268" s="12">
        <v>1</v>
      </c>
      <c r="BV268" s="16">
        <v>1</v>
      </c>
    </row>
    <row r="269" spans="1:74" x14ac:dyDescent="0.25">
      <c r="A269" s="31" t="s">
        <v>160</v>
      </c>
      <c r="B269" s="29" t="s">
        <v>79</v>
      </c>
      <c r="C269" s="1" t="s">
        <v>156</v>
      </c>
      <c r="D269" s="2" t="s">
        <v>54</v>
      </c>
      <c r="E269" s="3" t="s">
        <v>28</v>
      </c>
      <c r="F269" s="3">
        <f>'Proxy inputs'!I31</f>
        <v>3.302020148484524</v>
      </c>
      <c r="G269" s="3">
        <f>'Proxy inputs'!J31</f>
        <v>1.9974531474377386</v>
      </c>
      <c r="H269" s="3">
        <f>'Proxy inputs'!K31</f>
        <v>1</v>
      </c>
      <c r="I269" s="19">
        <f t="shared" si="110"/>
        <v>3.302020148484524</v>
      </c>
      <c r="J269" s="11">
        <f t="shared" ref="J269:AQ269" si="137">($AR269-$I269)/(2050-2015)+I269</f>
        <v>3.2362481442421092</v>
      </c>
      <c r="K269" s="12">
        <f t="shared" si="137"/>
        <v>3.1704761399996944</v>
      </c>
      <c r="L269" s="12">
        <f t="shared" si="137"/>
        <v>3.1047041357572795</v>
      </c>
      <c r="M269" s="12">
        <f t="shared" si="137"/>
        <v>3.0389321315148647</v>
      </c>
      <c r="N269" s="19">
        <f t="shared" si="137"/>
        <v>2.9731601272724499</v>
      </c>
      <c r="O269" s="11">
        <f t="shared" si="137"/>
        <v>2.9073881230300351</v>
      </c>
      <c r="P269" s="12">
        <f t="shared" si="137"/>
        <v>2.8416161187876203</v>
      </c>
      <c r="Q269" s="12">
        <f t="shared" si="137"/>
        <v>2.7758441145452055</v>
      </c>
      <c r="R269" s="12">
        <f t="shared" si="137"/>
        <v>2.7100721103027907</v>
      </c>
      <c r="S269" s="19">
        <f t="shared" si="137"/>
        <v>2.6443001060603759</v>
      </c>
      <c r="T269" s="11">
        <f t="shared" si="137"/>
        <v>2.5785281018179611</v>
      </c>
      <c r="U269" s="12">
        <f t="shared" si="137"/>
        <v>2.5127560975755463</v>
      </c>
      <c r="V269" s="12">
        <f t="shared" si="137"/>
        <v>2.4469840933331315</v>
      </c>
      <c r="W269" s="12">
        <f t="shared" si="137"/>
        <v>2.3812120890907167</v>
      </c>
      <c r="X269" s="19">
        <f t="shared" si="137"/>
        <v>2.3154400848483019</v>
      </c>
      <c r="Y269" s="11">
        <f t="shared" si="137"/>
        <v>2.2496680806058871</v>
      </c>
      <c r="Z269" s="12">
        <f t="shared" si="137"/>
        <v>2.1838960763634723</v>
      </c>
      <c r="AA269" s="12">
        <f t="shared" si="137"/>
        <v>2.1181240721210575</v>
      </c>
      <c r="AB269" s="12">
        <f t="shared" si="137"/>
        <v>2.0523520678786427</v>
      </c>
      <c r="AC269" s="19">
        <f t="shared" si="137"/>
        <v>1.9865800636362276</v>
      </c>
      <c r="AD269" s="11">
        <f t="shared" si="137"/>
        <v>1.9208080593938126</v>
      </c>
      <c r="AE269" s="12">
        <f t="shared" si="137"/>
        <v>1.8550360551513976</v>
      </c>
      <c r="AF269" s="12">
        <f t="shared" si="137"/>
        <v>1.7892640509089826</v>
      </c>
      <c r="AG269" s="12">
        <f t="shared" si="137"/>
        <v>1.7234920466665675</v>
      </c>
      <c r="AH269" s="19">
        <f t="shared" si="137"/>
        <v>1.6577200424241525</v>
      </c>
      <c r="AI269" s="11">
        <f t="shared" si="137"/>
        <v>1.5919480381817375</v>
      </c>
      <c r="AJ269" s="12">
        <f t="shared" si="137"/>
        <v>1.5261760339393224</v>
      </c>
      <c r="AK269" s="12">
        <f t="shared" si="137"/>
        <v>1.4604040296969074</v>
      </c>
      <c r="AL269" s="12">
        <f t="shared" si="137"/>
        <v>1.3946320254544924</v>
      </c>
      <c r="AM269" s="19">
        <f t="shared" si="137"/>
        <v>1.3288600212120774</v>
      </c>
      <c r="AN269" s="11">
        <f t="shared" si="137"/>
        <v>1.2630880169696623</v>
      </c>
      <c r="AO269" s="12">
        <f t="shared" si="137"/>
        <v>1.1973160127272473</v>
      </c>
      <c r="AP269" s="12">
        <f t="shared" si="137"/>
        <v>1.1315440084848323</v>
      </c>
      <c r="AQ269" s="12">
        <f t="shared" si="137"/>
        <v>1.0657720042424172</v>
      </c>
      <c r="AR269" s="16">
        <v>1</v>
      </c>
      <c r="AS269" s="11">
        <v>1</v>
      </c>
      <c r="AT269" s="12">
        <v>1</v>
      </c>
      <c r="AU269" s="12">
        <v>1</v>
      </c>
      <c r="AV269" s="12">
        <v>1</v>
      </c>
      <c r="AW269" s="19">
        <v>1</v>
      </c>
      <c r="AX269" s="11">
        <v>1</v>
      </c>
      <c r="AY269" s="12">
        <v>1</v>
      </c>
      <c r="AZ269" s="12">
        <v>1</v>
      </c>
      <c r="BA269" s="12">
        <v>1</v>
      </c>
      <c r="BB269" s="16">
        <v>1</v>
      </c>
      <c r="BC269" s="11">
        <v>1</v>
      </c>
      <c r="BD269" s="12">
        <v>1</v>
      </c>
      <c r="BE269" s="12">
        <v>1</v>
      </c>
      <c r="BF269" s="12">
        <v>1</v>
      </c>
      <c r="BG269" s="19">
        <v>1</v>
      </c>
      <c r="BH269" s="11">
        <v>1</v>
      </c>
      <c r="BI269" s="12">
        <v>1</v>
      </c>
      <c r="BJ269" s="12">
        <v>1</v>
      </c>
      <c r="BK269" s="12">
        <v>1</v>
      </c>
      <c r="BL269" s="16">
        <v>1</v>
      </c>
      <c r="BM269" s="11">
        <v>1</v>
      </c>
      <c r="BN269" s="12">
        <v>1</v>
      </c>
      <c r="BO269" s="12">
        <v>1</v>
      </c>
      <c r="BP269" s="12">
        <v>1</v>
      </c>
      <c r="BQ269" s="19">
        <v>1</v>
      </c>
      <c r="BR269" s="11">
        <v>1</v>
      </c>
      <c r="BS269" s="12">
        <v>1</v>
      </c>
      <c r="BT269" s="12">
        <v>1</v>
      </c>
      <c r="BU269" s="12">
        <v>1</v>
      </c>
      <c r="BV269" s="16">
        <v>1</v>
      </c>
    </row>
    <row r="270" spans="1:74" x14ac:dyDescent="0.25">
      <c r="A270" s="31" t="s">
        <v>160</v>
      </c>
      <c r="B270" s="29" t="s">
        <v>79</v>
      </c>
      <c r="C270" s="1" t="s">
        <v>156</v>
      </c>
      <c r="D270" s="2" t="s">
        <v>54</v>
      </c>
      <c r="E270" s="3" t="s">
        <v>29</v>
      </c>
      <c r="F270" s="3">
        <f>'Proxy inputs'!I32</f>
        <v>3.2052248216971093</v>
      </c>
      <c r="G270" s="3">
        <f>'Proxy inputs'!J32</f>
        <v>1.949648269489294</v>
      </c>
      <c r="H270" s="3">
        <f>'Proxy inputs'!K32</f>
        <v>1</v>
      </c>
      <c r="I270" s="19">
        <f t="shared" si="110"/>
        <v>3.2052248216971093</v>
      </c>
      <c r="J270" s="11">
        <f t="shared" ref="J270:AQ270" si="138">($AR270-$I270)/(2050-2015)+I270</f>
        <v>3.1422183982200491</v>
      </c>
      <c r="K270" s="12">
        <f t="shared" si="138"/>
        <v>3.0792119747429889</v>
      </c>
      <c r="L270" s="12">
        <f t="shared" si="138"/>
        <v>3.0162055512659287</v>
      </c>
      <c r="M270" s="12">
        <f t="shared" si="138"/>
        <v>2.9531991277888685</v>
      </c>
      <c r="N270" s="19">
        <f t="shared" si="138"/>
        <v>2.8901927043118083</v>
      </c>
      <c r="O270" s="11">
        <f t="shared" si="138"/>
        <v>2.8271862808347481</v>
      </c>
      <c r="P270" s="12">
        <f t="shared" si="138"/>
        <v>2.7641798573576879</v>
      </c>
      <c r="Q270" s="12">
        <f t="shared" si="138"/>
        <v>2.7011734338806277</v>
      </c>
      <c r="R270" s="12">
        <f t="shared" si="138"/>
        <v>2.6381670104035675</v>
      </c>
      <c r="S270" s="19">
        <f t="shared" si="138"/>
        <v>2.5751605869265073</v>
      </c>
      <c r="T270" s="11">
        <f t="shared" si="138"/>
        <v>2.5121541634494471</v>
      </c>
      <c r="U270" s="12">
        <f t="shared" si="138"/>
        <v>2.4491477399723869</v>
      </c>
      <c r="V270" s="12">
        <f t="shared" si="138"/>
        <v>2.3861413164953267</v>
      </c>
      <c r="W270" s="12">
        <f t="shared" si="138"/>
        <v>2.3231348930182665</v>
      </c>
      <c r="X270" s="19">
        <f t="shared" si="138"/>
        <v>2.2601284695412063</v>
      </c>
      <c r="Y270" s="11">
        <f t="shared" si="138"/>
        <v>2.1971220460641461</v>
      </c>
      <c r="Z270" s="12">
        <f t="shared" si="138"/>
        <v>2.1341156225870859</v>
      </c>
      <c r="AA270" s="12">
        <f t="shared" si="138"/>
        <v>2.0711091991100257</v>
      </c>
      <c r="AB270" s="12">
        <f t="shared" si="138"/>
        <v>2.0081027756329655</v>
      </c>
      <c r="AC270" s="19">
        <f t="shared" si="138"/>
        <v>1.9450963521559053</v>
      </c>
      <c r="AD270" s="11">
        <f t="shared" si="138"/>
        <v>1.8820899286788451</v>
      </c>
      <c r="AE270" s="12">
        <f t="shared" si="138"/>
        <v>1.8190835052017849</v>
      </c>
      <c r="AF270" s="12">
        <f t="shared" si="138"/>
        <v>1.7560770817247247</v>
      </c>
      <c r="AG270" s="12">
        <f t="shared" si="138"/>
        <v>1.6930706582476645</v>
      </c>
      <c r="AH270" s="19">
        <f t="shared" si="138"/>
        <v>1.6300642347706042</v>
      </c>
      <c r="AI270" s="11">
        <f t="shared" si="138"/>
        <v>1.567057811293544</v>
      </c>
      <c r="AJ270" s="12">
        <f t="shared" si="138"/>
        <v>1.5040513878164838</v>
      </c>
      <c r="AK270" s="12">
        <f t="shared" si="138"/>
        <v>1.4410449643394236</v>
      </c>
      <c r="AL270" s="12">
        <f t="shared" si="138"/>
        <v>1.3780385408623634</v>
      </c>
      <c r="AM270" s="19">
        <f t="shared" si="138"/>
        <v>1.3150321173853032</v>
      </c>
      <c r="AN270" s="11">
        <f t="shared" si="138"/>
        <v>1.252025693908243</v>
      </c>
      <c r="AO270" s="12">
        <f t="shared" si="138"/>
        <v>1.1890192704311828</v>
      </c>
      <c r="AP270" s="12">
        <f t="shared" si="138"/>
        <v>1.1260128469541226</v>
      </c>
      <c r="AQ270" s="12">
        <f t="shared" si="138"/>
        <v>1.0630064234770624</v>
      </c>
      <c r="AR270" s="16">
        <v>1</v>
      </c>
      <c r="AS270" s="11">
        <v>1</v>
      </c>
      <c r="AT270" s="12">
        <v>1</v>
      </c>
      <c r="AU270" s="12">
        <v>1</v>
      </c>
      <c r="AV270" s="12">
        <v>1</v>
      </c>
      <c r="AW270" s="19">
        <v>1</v>
      </c>
      <c r="AX270" s="11">
        <v>1</v>
      </c>
      <c r="AY270" s="12">
        <v>1</v>
      </c>
      <c r="AZ270" s="12">
        <v>1</v>
      </c>
      <c r="BA270" s="12">
        <v>1</v>
      </c>
      <c r="BB270" s="16">
        <v>1</v>
      </c>
      <c r="BC270" s="11">
        <v>1</v>
      </c>
      <c r="BD270" s="12">
        <v>1</v>
      </c>
      <c r="BE270" s="12">
        <v>1</v>
      </c>
      <c r="BF270" s="12">
        <v>1</v>
      </c>
      <c r="BG270" s="19">
        <v>1</v>
      </c>
      <c r="BH270" s="11">
        <v>1</v>
      </c>
      <c r="BI270" s="12">
        <v>1</v>
      </c>
      <c r="BJ270" s="12">
        <v>1</v>
      </c>
      <c r="BK270" s="12">
        <v>1</v>
      </c>
      <c r="BL270" s="16">
        <v>1</v>
      </c>
      <c r="BM270" s="11">
        <v>1</v>
      </c>
      <c r="BN270" s="12">
        <v>1</v>
      </c>
      <c r="BO270" s="12">
        <v>1</v>
      </c>
      <c r="BP270" s="12">
        <v>1</v>
      </c>
      <c r="BQ270" s="19">
        <v>1</v>
      </c>
      <c r="BR270" s="11">
        <v>1</v>
      </c>
      <c r="BS270" s="12">
        <v>1</v>
      </c>
      <c r="BT270" s="12">
        <v>1</v>
      </c>
      <c r="BU270" s="12">
        <v>1</v>
      </c>
      <c r="BV270" s="16">
        <v>1</v>
      </c>
    </row>
    <row r="271" spans="1:74" x14ac:dyDescent="0.25">
      <c r="A271" s="31" t="s">
        <v>160</v>
      </c>
      <c r="B271" s="29" t="s">
        <v>79</v>
      </c>
      <c r="C271" s="1" t="s">
        <v>156</v>
      </c>
      <c r="D271" s="2" t="s">
        <v>55</v>
      </c>
      <c r="E271" s="3" t="s">
        <v>56</v>
      </c>
      <c r="F271" s="3">
        <f>'Proxy inputs'!I33</f>
        <v>2.5945770564337787</v>
      </c>
      <c r="G271" s="3">
        <f>'Proxy inputs'!J33</f>
        <v>1.5943869528275163</v>
      </c>
      <c r="H271" s="3">
        <f>'Proxy inputs'!K33</f>
        <v>1</v>
      </c>
      <c r="I271" s="19">
        <f t="shared" si="110"/>
        <v>2.5945770564337787</v>
      </c>
      <c r="J271" s="11">
        <f t="shared" ref="J271:AQ271" si="139">($AR271-$I271)/(2050-2015)+I271</f>
        <v>2.5490177119642423</v>
      </c>
      <c r="K271" s="12">
        <f t="shared" si="139"/>
        <v>2.503458367494706</v>
      </c>
      <c r="L271" s="12">
        <f t="shared" si="139"/>
        <v>2.4578990230251696</v>
      </c>
      <c r="M271" s="12">
        <f t="shared" si="139"/>
        <v>2.4123396785556332</v>
      </c>
      <c r="N271" s="19">
        <f t="shared" si="139"/>
        <v>2.3667803340860969</v>
      </c>
      <c r="O271" s="11">
        <f t="shared" si="139"/>
        <v>2.3212209896165605</v>
      </c>
      <c r="P271" s="12">
        <f t="shared" si="139"/>
        <v>2.2756616451470242</v>
      </c>
      <c r="Q271" s="12">
        <f t="shared" si="139"/>
        <v>2.2301023006774878</v>
      </c>
      <c r="R271" s="12">
        <f t="shared" si="139"/>
        <v>2.1845429562079515</v>
      </c>
      <c r="S271" s="19">
        <f t="shared" si="139"/>
        <v>2.1389836117384151</v>
      </c>
      <c r="T271" s="11">
        <f t="shared" si="139"/>
        <v>2.0934242672688788</v>
      </c>
      <c r="U271" s="12">
        <f t="shared" si="139"/>
        <v>2.0478649227993424</v>
      </c>
      <c r="V271" s="12">
        <f t="shared" si="139"/>
        <v>2.002305578329806</v>
      </c>
      <c r="W271" s="12">
        <f t="shared" si="139"/>
        <v>1.9567462338602695</v>
      </c>
      <c r="X271" s="19">
        <f t="shared" si="139"/>
        <v>1.9111868893907329</v>
      </c>
      <c r="Y271" s="11">
        <f t="shared" si="139"/>
        <v>1.8656275449211963</v>
      </c>
      <c r="Z271" s="12">
        <f t="shared" si="139"/>
        <v>1.8200682004516597</v>
      </c>
      <c r="AA271" s="12">
        <f t="shared" si="139"/>
        <v>1.7745088559821232</v>
      </c>
      <c r="AB271" s="12">
        <f t="shared" si="139"/>
        <v>1.7289495115125866</v>
      </c>
      <c r="AC271" s="19">
        <f t="shared" si="139"/>
        <v>1.68339016704305</v>
      </c>
      <c r="AD271" s="11">
        <f t="shared" si="139"/>
        <v>1.6378308225735134</v>
      </c>
      <c r="AE271" s="12">
        <f t="shared" si="139"/>
        <v>1.5922714781039768</v>
      </c>
      <c r="AF271" s="12">
        <f t="shared" si="139"/>
        <v>1.5467121336344403</v>
      </c>
      <c r="AG271" s="12">
        <f t="shared" si="139"/>
        <v>1.5011527891649037</v>
      </c>
      <c r="AH271" s="19">
        <f t="shared" si="139"/>
        <v>1.4555934446953671</v>
      </c>
      <c r="AI271" s="11">
        <f t="shared" si="139"/>
        <v>1.4100341002258305</v>
      </c>
      <c r="AJ271" s="12">
        <f t="shared" si="139"/>
        <v>1.364474755756294</v>
      </c>
      <c r="AK271" s="12">
        <f t="shared" si="139"/>
        <v>1.3189154112867574</v>
      </c>
      <c r="AL271" s="12">
        <f t="shared" si="139"/>
        <v>1.2733560668172208</v>
      </c>
      <c r="AM271" s="19">
        <f t="shared" si="139"/>
        <v>1.2277967223476842</v>
      </c>
      <c r="AN271" s="11">
        <f t="shared" si="139"/>
        <v>1.1822373778781476</v>
      </c>
      <c r="AO271" s="12">
        <f t="shared" si="139"/>
        <v>1.1366780334086111</v>
      </c>
      <c r="AP271" s="12">
        <f t="shared" si="139"/>
        <v>1.0911186889390745</v>
      </c>
      <c r="AQ271" s="12">
        <f t="shared" si="139"/>
        <v>1.0455593444695379</v>
      </c>
      <c r="AR271" s="16">
        <v>1</v>
      </c>
      <c r="AS271" s="11">
        <v>1</v>
      </c>
      <c r="AT271" s="12">
        <v>1</v>
      </c>
      <c r="AU271" s="12">
        <v>1</v>
      </c>
      <c r="AV271" s="12">
        <v>1</v>
      </c>
      <c r="AW271" s="19">
        <v>1</v>
      </c>
      <c r="AX271" s="11">
        <v>1</v>
      </c>
      <c r="AY271" s="12">
        <v>1</v>
      </c>
      <c r="AZ271" s="12">
        <v>1</v>
      </c>
      <c r="BA271" s="12">
        <v>1</v>
      </c>
      <c r="BB271" s="16">
        <v>1</v>
      </c>
      <c r="BC271" s="11">
        <v>1</v>
      </c>
      <c r="BD271" s="12">
        <v>1</v>
      </c>
      <c r="BE271" s="12">
        <v>1</v>
      </c>
      <c r="BF271" s="12">
        <v>1</v>
      </c>
      <c r="BG271" s="19">
        <v>1</v>
      </c>
      <c r="BH271" s="11">
        <v>1</v>
      </c>
      <c r="BI271" s="12">
        <v>1</v>
      </c>
      <c r="BJ271" s="12">
        <v>1</v>
      </c>
      <c r="BK271" s="12">
        <v>1</v>
      </c>
      <c r="BL271" s="16">
        <v>1</v>
      </c>
      <c r="BM271" s="11">
        <v>1</v>
      </c>
      <c r="BN271" s="12">
        <v>1</v>
      </c>
      <c r="BO271" s="12">
        <v>1</v>
      </c>
      <c r="BP271" s="12">
        <v>1</v>
      </c>
      <c r="BQ271" s="19">
        <v>1</v>
      </c>
      <c r="BR271" s="11">
        <v>1</v>
      </c>
      <c r="BS271" s="12">
        <v>1</v>
      </c>
      <c r="BT271" s="12">
        <v>1</v>
      </c>
      <c r="BU271" s="12">
        <v>1</v>
      </c>
      <c r="BV271" s="16">
        <v>1</v>
      </c>
    </row>
    <row r="272" spans="1:74" x14ac:dyDescent="0.25">
      <c r="A272" s="31" t="s">
        <v>160</v>
      </c>
      <c r="B272" s="29" t="s">
        <v>79</v>
      </c>
      <c r="C272" s="1" t="s">
        <v>156</v>
      </c>
      <c r="D272" s="2" t="s">
        <v>135</v>
      </c>
      <c r="E272" s="3" t="s">
        <v>136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9">
        <f t="shared" si="110"/>
        <v>1</v>
      </c>
      <c r="J272" s="11">
        <f t="shared" ref="J272:AQ272" si="140">($AR272-$I272)/(2050-2015)+I272</f>
        <v>1</v>
      </c>
      <c r="K272" s="12">
        <f t="shared" si="140"/>
        <v>1</v>
      </c>
      <c r="L272" s="12">
        <f t="shared" si="140"/>
        <v>1</v>
      </c>
      <c r="M272" s="12">
        <f t="shared" si="140"/>
        <v>1</v>
      </c>
      <c r="N272" s="19">
        <f t="shared" si="140"/>
        <v>1</v>
      </c>
      <c r="O272" s="11">
        <f t="shared" si="140"/>
        <v>1</v>
      </c>
      <c r="P272" s="12">
        <f t="shared" si="140"/>
        <v>1</v>
      </c>
      <c r="Q272" s="12">
        <f t="shared" si="140"/>
        <v>1</v>
      </c>
      <c r="R272" s="12">
        <f t="shared" si="140"/>
        <v>1</v>
      </c>
      <c r="S272" s="19">
        <f t="shared" si="140"/>
        <v>1</v>
      </c>
      <c r="T272" s="11">
        <f t="shared" si="140"/>
        <v>1</v>
      </c>
      <c r="U272" s="12">
        <f t="shared" si="140"/>
        <v>1</v>
      </c>
      <c r="V272" s="12">
        <f t="shared" si="140"/>
        <v>1</v>
      </c>
      <c r="W272" s="12">
        <f t="shared" si="140"/>
        <v>1</v>
      </c>
      <c r="X272" s="19">
        <f t="shared" si="140"/>
        <v>1</v>
      </c>
      <c r="Y272" s="11">
        <f t="shared" si="140"/>
        <v>1</v>
      </c>
      <c r="Z272" s="12">
        <f t="shared" si="140"/>
        <v>1</v>
      </c>
      <c r="AA272" s="12">
        <f t="shared" si="140"/>
        <v>1</v>
      </c>
      <c r="AB272" s="12">
        <f t="shared" si="140"/>
        <v>1</v>
      </c>
      <c r="AC272" s="19">
        <f t="shared" si="140"/>
        <v>1</v>
      </c>
      <c r="AD272" s="11">
        <f t="shared" si="140"/>
        <v>1</v>
      </c>
      <c r="AE272" s="12">
        <f t="shared" si="140"/>
        <v>1</v>
      </c>
      <c r="AF272" s="12">
        <f t="shared" si="140"/>
        <v>1</v>
      </c>
      <c r="AG272" s="12">
        <f t="shared" si="140"/>
        <v>1</v>
      </c>
      <c r="AH272" s="19">
        <f t="shared" si="140"/>
        <v>1</v>
      </c>
      <c r="AI272" s="11">
        <f t="shared" si="140"/>
        <v>1</v>
      </c>
      <c r="AJ272" s="12">
        <f t="shared" si="140"/>
        <v>1</v>
      </c>
      <c r="AK272" s="12">
        <f t="shared" si="140"/>
        <v>1</v>
      </c>
      <c r="AL272" s="12">
        <f t="shared" si="140"/>
        <v>1</v>
      </c>
      <c r="AM272" s="19">
        <f t="shared" si="140"/>
        <v>1</v>
      </c>
      <c r="AN272" s="11">
        <f t="shared" si="140"/>
        <v>1</v>
      </c>
      <c r="AO272" s="12">
        <f t="shared" si="140"/>
        <v>1</v>
      </c>
      <c r="AP272" s="12">
        <f t="shared" si="140"/>
        <v>1</v>
      </c>
      <c r="AQ272" s="12">
        <f t="shared" si="140"/>
        <v>1</v>
      </c>
      <c r="AR272" s="16">
        <v>1</v>
      </c>
      <c r="AS272" s="11">
        <v>1</v>
      </c>
      <c r="AT272" s="12">
        <v>1</v>
      </c>
      <c r="AU272" s="12">
        <v>1</v>
      </c>
      <c r="AV272" s="12">
        <v>1</v>
      </c>
      <c r="AW272" s="19">
        <v>1</v>
      </c>
      <c r="AX272" s="11">
        <v>1</v>
      </c>
      <c r="AY272" s="12">
        <v>1</v>
      </c>
      <c r="AZ272" s="12">
        <v>1</v>
      </c>
      <c r="BA272" s="12">
        <v>1</v>
      </c>
      <c r="BB272" s="16">
        <v>1</v>
      </c>
      <c r="BC272" s="11">
        <v>1</v>
      </c>
      <c r="BD272" s="12">
        <v>1</v>
      </c>
      <c r="BE272" s="12">
        <v>1</v>
      </c>
      <c r="BF272" s="12">
        <v>1</v>
      </c>
      <c r="BG272" s="19">
        <v>1</v>
      </c>
      <c r="BH272" s="11">
        <v>1</v>
      </c>
      <c r="BI272" s="12">
        <v>1</v>
      </c>
      <c r="BJ272" s="12">
        <v>1</v>
      </c>
      <c r="BK272" s="12">
        <v>1</v>
      </c>
      <c r="BL272" s="16">
        <v>1</v>
      </c>
      <c r="BM272" s="11">
        <v>1</v>
      </c>
      <c r="BN272" s="12">
        <v>1</v>
      </c>
      <c r="BO272" s="12">
        <v>1</v>
      </c>
      <c r="BP272" s="12">
        <v>1</v>
      </c>
      <c r="BQ272" s="19">
        <v>1</v>
      </c>
      <c r="BR272" s="11">
        <v>1</v>
      </c>
      <c r="BS272" s="12">
        <v>1</v>
      </c>
      <c r="BT272" s="12">
        <v>1</v>
      </c>
      <c r="BU272" s="12">
        <v>1</v>
      </c>
      <c r="BV272" s="16">
        <v>1</v>
      </c>
    </row>
    <row r="273" spans="1:74" x14ac:dyDescent="0.25">
      <c r="A273" s="31" t="s">
        <v>160</v>
      </c>
      <c r="B273" s="29" t="s">
        <v>79</v>
      </c>
      <c r="C273" s="1" t="s">
        <v>156</v>
      </c>
      <c r="D273" s="2" t="s">
        <v>135</v>
      </c>
      <c r="E273" s="3" t="s">
        <v>137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9">
        <f t="shared" si="110"/>
        <v>1</v>
      </c>
      <c r="J273" s="11">
        <f t="shared" ref="J273:AQ273" si="141">($AR273-$I273)/(2050-2015)+I273</f>
        <v>1</v>
      </c>
      <c r="K273" s="12">
        <f t="shared" si="141"/>
        <v>1</v>
      </c>
      <c r="L273" s="12">
        <f t="shared" si="141"/>
        <v>1</v>
      </c>
      <c r="M273" s="12">
        <f t="shared" si="141"/>
        <v>1</v>
      </c>
      <c r="N273" s="19">
        <f t="shared" si="141"/>
        <v>1</v>
      </c>
      <c r="O273" s="11">
        <f t="shared" si="141"/>
        <v>1</v>
      </c>
      <c r="P273" s="12">
        <f t="shared" si="141"/>
        <v>1</v>
      </c>
      <c r="Q273" s="12">
        <f t="shared" si="141"/>
        <v>1</v>
      </c>
      <c r="R273" s="12">
        <f t="shared" si="141"/>
        <v>1</v>
      </c>
      <c r="S273" s="19">
        <f t="shared" si="141"/>
        <v>1</v>
      </c>
      <c r="T273" s="11">
        <f t="shared" si="141"/>
        <v>1</v>
      </c>
      <c r="U273" s="12">
        <f t="shared" si="141"/>
        <v>1</v>
      </c>
      <c r="V273" s="12">
        <f t="shared" si="141"/>
        <v>1</v>
      </c>
      <c r="W273" s="12">
        <f t="shared" si="141"/>
        <v>1</v>
      </c>
      <c r="X273" s="19">
        <f t="shared" si="141"/>
        <v>1</v>
      </c>
      <c r="Y273" s="11">
        <f t="shared" si="141"/>
        <v>1</v>
      </c>
      <c r="Z273" s="12">
        <f t="shared" si="141"/>
        <v>1</v>
      </c>
      <c r="AA273" s="12">
        <f t="shared" si="141"/>
        <v>1</v>
      </c>
      <c r="AB273" s="12">
        <f t="shared" si="141"/>
        <v>1</v>
      </c>
      <c r="AC273" s="19">
        <f t="shared" si="141"/>
        <v>1</v>
      </c>
      <c r="AD273" s="11">
        <f t="shared" si="141"/>
        <v>1</v>
      </c>
      <c r="AE273" s="12">
        <f t="shared" si="141"/>
        <v>1</v>
      </c>
      <c r="AF273" s="12">
        <f t="shared" si="141"/>
        <v>1</v>
      </c>
      <c r="AG273" s="12">
        <f t="shared" si="141"/>
        <v>1</v>
      </c>
      <c r="AH273" s="19">
        <f t="shared" si="141"/>
        <v>1</v>
      </c>
      <c r="AI273" s="11">
        <f t="shared" si="141"/>
        <v>1</v>
      </c>
      <c r="AJ273" s="12">
        <f t="shared" si="141"/>
        <v>1</v>
      </c>
      <c r="AK273" s="12">
        <f t="shared" si="141"/>
        <v>1</v>
      </c>
      <c r="AL273" s="12">
        <f t="shared" si="141"/>
        <v>1</v>
      </c>
      <c r="AM273" s="19">
        <f t="shared" si="141"/>
        <v>1</v>
      </c>
      <c r="AN273" s="11">
        <f t="shared" si="141"/>
        <v>1</v>
      </c>
      <c r="AO273" s="12">
        <f t="shared" si="141"/>
        <v>1</v>
      </c>
      <c r="AP273" s="12">
        <f t="shared" si="141"/>
        <v>1</v>
      </c>
      <c r="AQ273" s="12">
        <f t="shared" si="141"/>
        <v>1</v>
      </c>
      <c r="AR273" s="16">
        <v>1</v>
      </c>
      <c r="AS273" s="11">
        <v>1</v>
      </c>
      <c r="AT273" s="12">
        <v>1</v>
      </c>
      <c r="AU273" s="12">
        <v>1</v>
      </c>
      <c r="AV273" s="12">
        <v>1</v>
      </c>
      <c r="AW273" s="19">
        <v>1</v>
      </c>
      <c r="AX273" s="11">
        <v>1</v>
      </c>
      <c r="AY273" s="12">
        <v>1</v>
      </c>
      <c r="AZ273" s="12">
        <v>1</v>
      </c>
      <c r="BA273" s="12">
        <v>1</v>
      </c>
      <c r="BB273" s="16">
        <v>1</v>
      </c>
      <c r="BC273" s="11">
        <v>1</v>
      </c>
      <c r="BD273" s="12">
        <v>1</v>
      </c>
      <c r="BE273" s="12">
        <v>1</v>
      </c>
      <c r="BF273" s="12">
        <v>1</v>
      </c>
      <c r="BG273" s="19">
        <v>1</v>
      </c>
      <c r="BH273" s="11">
        <v>1</v>
      </c>
      <c r="BI273" s="12">
        <v>1</v>
      </c>
      <c r="BJ273" s="12">
        <v>1</v>
      </c>
      <c r="BK273" s="12">
        <v>1</v>
      </c>
      <c r="BL273" s="16">
        <v>1</v>
      </c>
      <c r="BM273" s="11">
        <v>1</v>
      </c>
      <c r="BN273" s="12">
        <v>1</v>
      </c>
      <c r="BO273" s="12">
        <v>1</v>
      </c>
      <c r="BP273" s="12">
        <v>1</v>
      </c>
      <c r="BQ273" s="19">
        <v>1</v>
      </c>
      <c r="BR273" s="11">
        <v>1</v>
      </c>
      <c r="BS273" s="12">
        <v>1</v>
      </c>
      <c r="BT273" s="12">
        <v>1</v>
      </c>
      <c r="BU273" s="12">
        <v>1</v>
      </c>
      <c r="BV273" s="16">
        <v>1</v>
      </c>
    </row>
    <row r="274" spans="1:74" x14ac:dyDescent="0.25">
      <c r="A274" s="31" t="s">
        <v>160</v>
      </c>
      <c r="B274" s="29" t="s">
        <v>79</v>
      </c>
      <c r="C274" s="1" t="s">
        <v>157</v>
      </c>
      <c r="D274" s="2" t="s">
        <v>37</v>
      </c>
      <c r="E274" s="3" t="s">
        <v>38</v>
      </c>
      <c r="F274" s="3">
        <f>'Proxy inputs'!I36</f>
        <v>2.9770027247381261</v>
      </c>
      <c r="G274" s="3">
        <f>'Proxy inputs'!J36</f>
        <v>1.7550719158835391</v>
      </c>
      <c r="H274" s="3">
        <f>'Proxy inputs'!K36</f>
        <v>1</v>
      </c>
      <c r="I274" s="19">
        <f t="shared" si="110"/>
        <v>2.9770027247381261</v>
      </c>
      <c r="J274" s="11">
        <f t="shared" ref="J274:AQ274" si="142">($AR274-$I274)/(2050-2015)+I274</f>
        <v>2.9205169326027511</v>
      </c>
      <c r="K274" s="12">
        <f t="shared" si="142"/>
        <v>2.8640311404673762</v>
      </c>
      <c r="L274" s="12">
        <f t="shared" si="142"/>
        <v>2.8075453483320012</v>
      </c>
      <c r="M274" s="12">
        <f t="shared" si="142"/>
        <v>2.7510595561966262</v>
      </c>
      <c r="N274" s="19">
        <f t="shared" si="142"/>
        <v>2.6945737640612513</v>
      </c>
      <c r="O274" s="11">
        <f t="shared" si="142"/>
        <v>2.6380879719258763</v>
      </c>
      <c r="P274" s="12">
        <f t="shared" si="142"/>
        <v>2.5816021797905013</v>
      </c>
      <c r="Q274" s="12">
        <f t="shared" si="142"/>
        <v>2.5251163876551264</v>
      </c>
      <c r="R274" s="12">
        <f t="shared" si="142"/>
        <v>2.4686305955197514</v>
      </c>
      <c r="S274" s="19">
        <f t="shared" si="142"/>
        <v>2.4121448033843764</v>
      </c>
      <c r="T274" s="11">
        <f t="shared" si="142"/>
        <v>2.3556590112490015</v>
      </c>
      <c r="U274" s="12">
        <f t="shared" si="142"/>
        <v>2.2991732191136265</v>
      </c>
      <c r="V274" s="12">
        <f t="shared" si="142"/>
        <v>2.2426874269782515</v>
      </c>
      <c r="W274" s="12">
        <f t="shared" si="142"/>
        <v>2.1862016348428766</v>
      </c>
      <c r="X274" s="19">
        <f t="shared" si="142"/>
        <v>2.1297158427075016</v>
      </c>
      <c r="Y274" s="11">
        <f t="shared" si="142"/>
        <v>2.0732300505721266</v>
      </c>
      <c r="Z274" s="12">
        <f t="shared" si="142"/>
        <v>2.0167442584367516</v>
      </c>
      <c r="AA274" s="12">
        <f t="shared" si="142"/>
        <v>1.9602584663013767</v>
      </c>
      <c r="AB274" s="12">
        <f t="shared" si="142"/>
        <v>1.9037726741660017</v>
      </c>
      <c r="AC274" s="19">
        <f t="shared" si="142"/>
        <v>1.8472868820306267</v>
      </c>
      <c r="AD274" s="11">
        <f t="shared" si="142"/>
        <v>1.7908010898952518</v>
      </c>
      <c r="AE274" s="12">
        <f t="shared" si="142"/>
        <v>1.7343152977598768</v>
      </c>
      <c r="AF274" s="12">
        <f t="shared" si="142"/>
        <v>1.6778295056245018</v>
      </c>
      <c r="AG274" s="12">
        <f t="shared" si="142"/>
        <v>1.6213437134891269</v>
      </c>
      <c r="AH274" s="19">
        <f t="shared" si="142"/>
        <v>1.5648579213537519</v>
      </c>
      <c r="AI274" s="11">
        <f t="shared" si="142"/>
        <v>1.5083721292183769</v>
      </c>
      <c r="AJ274" s="12">
        <f t="shared" si="142"/>
        <v>1.451886337083002</v>
      </c>
      <c r="AK274" s="12">
        <f t="shared" si="142"/>
        <v>1.395400544947627</v>
      </c>
      <c r="AL274" s="12">
        <f t="shared" si="142"/>
        <v>1.338914752812252</v>
      </c>
      <c r="AM274" s="19">
        <f t="shared" si="142"/>
        <v>1.2824289606768771</v>
      </c>
      <c r="AN274" s="11">
        <f t="shared" si="142"/>
        <v>1.2259431685415021</v>
      </c>
      <c r="AO274" s="12">
        <f t="shared" si="142"/>
        <v>1.1694573764061271</v>
      </c>
      <c r="AP274" s="12">
        <f t="shared" si="142"/>
        <v>1.1129715842707522</v>
      </c>
      <c r="AQ274" s="12">
        <f t="shared" si="142"/>
        <v>1.0564857921353772</v>
      </c>
      <c r="AR274" s="16">
        <v>1</v>
      </c>
      <c r="AS274" s="11">
        <v>1</v>
      </c>
      <c r="AT274" s="12">
        <v>1</v>
      </c>
      <c r="AU274" s="12">
        <v>1</v>
      </c>
      <c r="AV274" s="12">
        <v>1</v>
      </c>
      <c r="AW274" s="19">
        <v>1</v>
      </c>
      <c r="AX274" s="11">
        <v>1</v>
      </c>
      <c r="AY274" s="12">
        <v>1</v>
      </c>
      <c r="AZ274" s="12">
        <v>1</v>
      </c>
      <c r="BA274" s="12">
        <v>1</v>
      </c>
      <c r="BB274" s="16">
        <v>1</v>
      </c>
      <c r="BC274" s="11">
        <v>1</v>
      </c>
      <c r="BD274" s="12">
        <v>1</v>
      </c>
      <c r="BE274" s="12">
        <v>1</v>
      </c>
      <c r="BF274" s="12">
        <v>1</v>
      </c>
      <c r="BG274" s="19">
        <v>1</v>
      </c>
      <c r="BH274" s="11">
        <v>1</v>
      </c>
      <c r="BI274" s="12">
        <v>1</v>
      </c>
      <c r="BJ274" s="12">
        <v>1</v>
      </c>
      <c r="BK274" s="12">
        <v>1</v>
      </c>
      <c r="BL274" s="16">
        <v>1</v>
      </c>
      <c r="BM274" s="11">
        <v>1</v>
      </c>
      <c r="BN274" s="12">
        <v>1</v>
      </c>
      <c r="BO274" s="12">
        <v>1</v>
      </c>
      <c r="BP274" s="12">
        <v>1</v>
      </c>
      <c r="BQ274" s="19">
        <v>1</v>
      </c>
      <c r="BR274" s="11">
        <v>1</v>
      </c>
      <c r="BS274" s="12">
        <v>1</v>
      </c>
      <c r="BT274" s="12">
        <v>1</v>
      </c>
      <c r="BU274" s="12">
        <v>1</v>
      </c>
      <c r="BV274" s="16">
        <v>1</v>
      </c>
    </row>
    <row r="275" spans="1:74" x14ac:dyDescent="0.25">
      <c r="A275" s="31" t="s">
        <v>160</v>
      </c>
      <c r="B275" s="29" t="s">
        <v>79</v>
      </c>
      <c r="C275" s="1" t="s">
        <v>157</v>
      </c>
      <c r="D275" s="2" t="s">
        <v>37</v>
      </c>
      <c r="E275" s="3" t="s">
        <v>39</v>
      </c>
      <c r="F275" s="3">
        <f>'Proxy inputs'!I37</f>
        <v>0.81040919882410267</v>
      </c>
      <c r="G275" s="3">
        <f>'Proxy inputs'!J37</f>
        <v>0.94001751965775582</v>
      </c>
      <c r="H275" s="3">
        <f>'Proxy inputs'!K37</f>
        <v>1</v>
      </c>
      <c r="I275" s="19">
        <f t="shared" si="110"/>
        <v>0.81040919882410267</v>
      </c>
      <c r="J275" s="11">
        <f t="shared" ref="J275:AQ275" si="143">($AR275-$I275)/(2050-2015)+I275</f>
        <v>0.81582607885769975</v>
      </c>
      <c r="K275" s="12">
        <f t="shared" si="143"/>
        <v>0.82124295889129684</v>
      </c>
      <c r="L275" s="12">
        <f t="shared" si="143"/>
        <v>0.82665983892489392</v>
      </c>
      <c r="M275" s="12">
        <f t="shared" si="143"/>
        <v>0.832076718958491</v>
      </c>
      <c r="N275" s="19">
        <f t="shared" si="143"/>
        <v>0.83749359899208808</v>
      </c>
      <c r="O275" s="11">
        <f t="shared" si="143"/>
        <v>0.84291047902568517</v>
      </c>
      <c r="P275" s="12">
        <f t="shared" si="143"/>
        <v>0.84832735905928225</v>
      </c>
      <c r="Q275" s="12">
        <f t="shared" si="143"/>
        <v>0.85374423909287933</v>
      </c>
      <c r="R275" s="12">
        <f t="shared" si="143"/>
        <v>0.85916111912647641</v>
      </c>
      <c r="S275" s="19">
        <f t="shared" si="143"/>
        <v>0.8645779991600735</v>
      </c>
      <c r="T275" s="11">
        <f t="shared" si="143"/>
        <v>0.86999487919367058</v>
      </c>
      <c r="U275" s="12">
        <f t="shared" si="143"/>
        <v>0.87541175922726766</v>
      </c>
      <c r="V275" s="12">
        <f t="shared" si="143"/>
        <v>0.88082863926086474</v>
      </c>
      <c r="W275" s="12">
        <f t="shared" si="143"/>
        <v>0.88624551929446183</v>
      </c>
      <c r="X275" s="19">
        <f t="shared" si="143"/>
        <v>0.89166239932805891</v>
      </c>
      <c r="Y275" s="11">
        <f t="shared" si="143"/>
        <v>0.89707927936165599</v>
      </c>
      <c r="Z275" s="12">
        <f t="shared" si="143"/>
        <v>0.90249615939525307</v>
      </c>
      <c r="AA275" s="12">
        <f t="shared" si="143"/>
        <v>0.90791303942885015</v>
      </c>
      <c r="AB275" s="12">
        <f t="shared" si="143"/>
        <v>0.91332991946244724</v>
      </c>
      <c r="AC275" s="19">
        <f t="shared" si="143"/>
        <v>0.91874679949604432</v>
      </c>
      <c r="AD275" s="11">
        <f t="shared" si="143"/>
        <v>0.9241636795296414</v>
      </c>
      <c r="AE275" s="12">
        <f t="shared" si="143"/>
        <v>0.92958055956323848</v>
      </c>
      <c r="AF275" s="12">
        <f t="shared" si="143"/>
        <v>0.93499743959683557</v>
      </c>
      <c r="AG275" s="12">
        <f t="shared" si="143"/>
        <v>0.94041431963043265</v>
      </c>
      <c r="AH275" s="19">
        <f t="shared" si="143"/>
        <v>0.94583119966402973</v>
      </c>
      <c r="AI275" s="11">
        <f t="shared" si="143"/>
        <v>0.95124807969762681</v>
      </c>
      <c r="AJ275" s="12">
        <f t="shared" si="143"/>
        <v>0.9566649597312239</v>
      </c>
      <c r="AK275" s="12">
        <f t="shared" si="143"/>
        <v>0.96208183976482098</v>
      </c>
      <c r="AL275" s="12">
        <f t="shared" si="143"/>
        <v>0.96749871979841806</v>
      </c>
      <c r="AM275" s="19">
        <f t="shared" si="143"/>
        <v>0.97291559983201514</v>
      </c>
      <c r="AN275" s="11">
        <f t="shared" si="143"/>
        <v>0.97833247986561223</v>
      </c>
      <c r="AO275" s="12">
        <f t="shared" si="143"/>
        <v>0.98374935989920931</v>
      </c>
      <c r="AP275" s="12">
        <f t="shared" si="143"/>
        <v>0.98916623993280639</v>
      </c>
      <c r="AQ275" s="12">
        <f t="shared" si="143"/>
        <v>0.99458311996640347</v>
      </c>
      <c r="AR275" s="16">
        <v>1</v>
      </c>
      <c r="AS275" s="11">
        <v>1</v>
      </c>
      <c r="AT275" s="12">
        <v>1</v>
      </c>
      <c r="AU275" s="12">
        <v>1</v>
      </c>
      <c r="AV275" s="12">
        <v>1</v>
      </c>
      <c r="AW275" s="19">
        <v>1</v>
      </c>
      <c r="AX275" s="11">
        <v>1</v>
      </c>
      <c r="AY275" s="12">
        <v>1</v>
      </c>
      <c r="AZ275" s="12">
        <v>1</v>
      </c>
      <c r="BA275" s="12">
        <v>1</v>
      </c>
      <c r="BB275" s="16">
        <v>1</v>
      </c>
      <c r="BC275" s="11">
        <v>1</v>
      </c>
      <c r="BD275" s="12">
        <v>1</v>
      </c>
      <c r="BE275" s="12">
        <v>1</v>
      </c>
      <c r="BF275" s="12">
        <v>1</v>
      </c>
      <c r="BG275" s="19">
        <v>1</v>
      </c>
      <c r="BH275" s="11">
        <v>1</v>
      </c>
      <c r="BI275" s="12">
        <v>1</v>
      </c>
      <c r="BJ275" s="12">
        <v>1</v>
      </c>
      <c r="BK275" s="12">
        <v>1</v>
      </c>
      <c r="BL275" s="16">
        <v>1</v>
      </c>
      <c r="BM275" s="11">
        <v>1</v>
      </c>
      <c r="BN275" s="12">
        <v>1</v>
      </c>
      <c r="BO275" s="12">
        <v>1</v>
      </c>
      <c r="BP275" s="12">
        <v>1</v>
      </c>
      <c r="BQ275" s="19">
        <v>1</v>
      </c>
      <c r="BR275" s="11">
        <v>1</v>
      </c>
      <c r="BS275" s="12">
        <v>1</v>
      </c>
      <c r="BT275" s="12">
        <v>1</v>
      </c>
      <c r="BU275" s="12">
        <v>1</v>
      </c>
      <c r="BV275" s="16">
        <v>1</v>
      </c>
    </row>
    <row r="276" spans="1:74" x14ac:dyDescent="0.25">
      <c r="A276" s="31" t="s">
        <v>160</v>
      </c>
      <c r="B276" s="29" t="s">
        <v>79</v>
      </c>
      <c r="C276" s="1" t="s">
        <v>157</v>
      </c>
      <c r="D276" s="2" t="s">
        <v>37</v>
      </c>
      <c r="E276" s="3" t="s">
        <v>40</v>
      </c>
      <c r="F276" s="3">
        <f>'Proxy inputs'!I38</f>
        <v>2.6561041344934297</v>
      </c>
      <c r="G276" s="3">
        <f>'Proxy inputs'!J38</f>
        <v>1.6302199694770949</v>
      </c>
      <c r="H276" s="3">
        <f>'Proxy inputs'!K38</f>
        <v>1</v>
      </c>
      <c r="I276" s="19">
        <f t="shared" si="110"/>
        <v>2.6561041344934297</v>
      </c>
      <c r="J276" s="11">
        <f t="shared" ref="J276:AQ276" si="144">($AR276-$I276)/(2050-2015)+I276</f>
        <v>2.6087868735079032</v>
      </c>
      <c r="K276" s="12">
        <f t="shared" si="144"/>
        <v>2.5614696125223766</v>
      </c>
      <c r="L276" s="12">
        <f t="shared" si="144"/>
        <v>2.51415235153685</v>
      </c>
      <c r="M276" s="12">
        <f t="shared" si="144"/>
        <v>2.4668350905513234</v>
      </c>
      <c r="N276" s="19">
        <f t="shared" si="144"/>
        <v>2.4195178295657969</v>
      </c>
      <c r="O276" s="11">
        <f t="shared" si="144"/>
        <v>2.3722005685802703</v>
      </c>
      <c r="P276" s="12">
        <f t="shared" si="144"/>
        <v>2.3248833075947437</v>
      </c>
      <c r="Q276" s="12">
        <f t="shared" si="144"/>
        <v>2.2775660466092171</v>
      </c>
      <c r="R276" s="12">
        <f t="shared" si="144"/>
        <v>2.2302487856236906</v>
      </c>
      <c r="S276" s="19">
        <f t="shared" si="144"/>
        <v>2.182931524638164</v>
      </c>
      <c r="T276" s="11">
        <f t="shared" si="144"/>
        <v>2.1356142636526374</v>
      </c>
      <c r="U276" s="12">
        <f t="shared" si="144"/>
        <v>2.0882970026671108</v>
      </c>
      <c r="V276" s="12">
        <f t="shared" si="144"/>
        <v>2.0409797416815842</v>
      </c>
      <c r="W276" s="12">
        <f t="shared" si="144"/>
        <v>1.9936624806960577</v>
      </c>
      <c r="X276" s="19">
        <f t="shared" si="144"/>
        <v>1.9463452197105311</v>
      </c>
      <c r="Y276" s="11">
        <f t="shared" si="144"/>
        <v>1.8990279587250045</v>
      </c>
      <c r="Z276" s="12">
        <f t="shared" si="144"/>
        <v>1.8517106977394779</v>
      </c>
      <c r="AA276" s="12">
        <f t="shared" si="144"/>
        <v>1.8043934367539514</v>
      </c>
      <c r="AB276" s="12">
        <f t="shared" si="144"/>
        <v>1.7570761757684248</v>
      </c>
      <c r="AC276" s="19">
        <f t="shared" si="144"/>
        <v>1.7097589147828982</v>
      </c>
      <c r="AD276" s="11">
        <f t="shared" si="144"/>
        <v>1.6624416537973716</v>
      </c>
      <c r="AE276" s="12">
        <f t="shared" si="144"/>
        <v>1.6151243928118451</v>
      </c>
      <c r="AF276" s="12">
        <f t="shared" si="144"/>
        <v>1.5678071318263185</v>
      </c>
      <c r="AG276" s="12">
        <f t="shared" si="144"/>
        <v>1.5204898708407919</v>
      </c>
      <c r="AH276" s="19">
        <f t="shared" si="144"/>
        <v>1.4731726098552653</v>
      </c>
      <c r="AI276" s="11">
        <f t="shared" si="144"/>
        <v>1.4258553488697387</v>
      </c>
      <c r="AJ276" s="12">
        <f t="shared" si="144"/>
        <v>1.3785380878842122</v>
      </c>
      <c r="AK276" s="12">
        <f t="shared" si="144"/>
        <v>1.3312208268986856</v>
      </c>
      <c r="AL276" s="12">
        <f t="shared" si="144"/>
        <v>1.283903565913159</v>
      </c>
      <c r="AM276" s="19">
        <f t="shared" si="144"/>
        <v>1.2365863049276324</v>
      </c>
      <c r="AN276" s="11">
        <f t="shared" si="144"/>
        <v>1.1892690439421059</v>
      </c>
      <c r="AO276" s="12">
        <f t="shared" si="144"/>
        <v>1.1419517829565793</v>
      </c>
      <c r="AP276" s="12">
        <f t="shared" si="144"/>
        <v>1.0946345219710527</v>
      </c>
      <c r="AQ276" s="12">
        <f t="shared" si="144"/>
        <v>1.0473172609855261</v>
      </c>
      <c r="AR276" s="16">
        <v>1</v>
      </c>
      <c r="AS276" s="11">
        <v>1</v>
      </c>
      <c r="AT276" s="12">
        <v>1</v>
      </c>
      <c r="AU276" s="12">
        <v>1</v>
      </c>
      <c r="AV276" s="12">
        <v>1</v>
      </c>
      <c r="AW276" s="19">
        <v>1</v>
      </c>
      <c r="AX276" s="11">
        <v>1</v>
      </c>
      <c r="AY276" s="12">
        <v>1</v>
      </c>
      <c r="AZ276" s="12">
        <v>1</v>
      </c>
      <c r="BA276" s="12">
        <v>1</v>
      </c>
      <c r="BB276" s="16">
        <v>1</v>
      </c>
      <c r="BC276" s="11">
        <v>1</v>
      </c>
      <c r="BD276" s="12">
        <v>1</v>
      </c>
      <c r="BE276" s="12">
        <v>1</v>
      </c>
      <c r="BF276" s="12">
        <v>1</v>
      </c>
      <c r="BG276" s="19">
        <v>1</v>
      </c>
      <c r="BH276" s="11">
        <v>1</v>
      </c>
      <c r="BI276" s="12">
        <v>1</v>
      </c>
      <c r="BJ276" s="12">
        <v>1</v>
      </c>
      <c r="BK276" s="12">
        <v>1</v>
      </c>
      <c r="BL276" s="16">
        <v>1</v>
      </c>
      <c r="BM276" s="11">
        <v>1</v>
      </c>
      <c r="BN276" s="12">
        <v>1</v>
      </c>
      <c r="BO276" s="12">
        <v>1</v>
      </c>
      <c r="BP276" s="12">
        <v>1</v>
      </c>
      <c r="BQ276" s="19">
        <v>1</v>
      </c>
      <c r="BR276" s="11">
        <v>1</v>
      </c>
      <c r="BS276" s="12">
        <v>1</v>
      </c>
      <c r="BT276" s="12">
        <v>1</v>
      </c>
      <c r="BU276" s="12">
        <v>1</v>
      </c>
      <c r="BV276" s="16">
        <v>1</v>
      </c>
    </row>
    <row r="277" spans="1:74" x14ac:dyDescent="0.25">
      <c r="A277" s="31" t="s">
        <v>160</v>
      </c>
      <c r="B277" s="29" t="s">
        <v>79</v>
      </c>
      <c r="C277" s="1" t="s">
        <v>157</v>
      </c>
      <c r="D277" s="2" t="s">
        <v>37</v>
      </c>
      <c r="E277" s="3" t="s">
        <v>41</v>
      </c>
      <c r="F277" s="3">
        <f>'Proxy inputs'!I39</f>
        <v>2.287657212735823</v>
      </c>
      <c r="G277" s="3">
        <f>'Proxy inputs'!J39</f>
        <v>1.4834468119488451</v>
      </c>
      <c r="H277" s="3">
        <f>'Proxy inputs'!K39</f>
        <v>1</v>
      </c>
      <c r="I277" s="19">
        <f t="shared" si="110"/>
        <v>2.287657212735823</v>
      </c>
      <c r="J277" s="11">
        <f t="shared" ref="J277:AQ277" si="145">($AR277-$I277)/(2050-2015)+I277</f>
        <v>2.2508670066576566</v>
      </c>
      <c r="K277" s="12">
        <f t="shared" si="145"/>
        <v>2.2140768005794902</v>
      </c>
      <c r="L277" s="12">
        <f t="shared" si="145"/>
        <v>2.1772865945013238</v>
      </c>
      <c r="M277" s="12">
        <f t="shared" si="145"/>
        <v>2.1404963884231574</v>
      </c>
      <c r="N277" s="19">
        <f t="shared" si="145"/>
        <v>2.103706182344991</v>
      </c>
      <c r="O277" s="11">
        <f t="shared" si="145"/>
        <v>2.0669159762668246</v>
      </c>
      <c r="P277" s="12">
        <f t="shared" si="145"/>
        <v>2.0301257701886581</v>
      </c>
      <c r="Q277" s="12">
        <f t="shared" si="145"/>
        <v>1.9933355641104917</v>
      </c>
      <c r="R277" s="12">
        <f t="shared" si="145"/>
        <v>1.9565453580323253</v>
      </c>
      <c r="S277" s="19">
        <f t="shared" si="145"/>
        <v>1.9197551519541589</v>
      </c>
      <c r="T277" s="11">
        <f t="shared" si="145"/>
        <v>1.8829649458759925</v>
      </c>
      <c r="U277" s="12">
        <f t="shared" si="145"/>
        <v>1.8461747397978261</v>
      </c>
      <c r="V277" s="12">
        <f t="shared" si="145"/>
        <v>1.8093845337196597</v>
      </c>
      <c r="W277" s="12">
        <f t="shared" si="145"/>
        <v>1.7725943276414933</v>
      </c>
      <c r="X277" s="19">
        <f t="shared" si="145"/>
        <v>1.7358041215633269</v>
      </c>
      <c r="Y277" s="11">
        <f t="shared" si="145"/>
        <v>1.6990139154851605</v>
      </c>
      <c r="Z277" s="12">
        <f t="shared" si="145"/>
        <v>1.662223709406994</v>
      </c>
      <c r="AA277" s="12">
        <f t="shared" si="145"/>
        <v>1.6254335033288276</v>
      </c>
      <c r="AB277" s="12">
        <f t="shared" si="145"/>
        <v>1.5886432972506612</v>
      </c>
      <c r="AC277" s="19">
        <f t="shared" si="145"/>
        <v>1.5518530911724948</v>
      </c>
      <c r="AD277" s="11">
        <f t="shared" si="145"/>
        <v>1.5150628850943284</v>
      </c>
      <c r="AE277" s="12">
        <f t="shared" si="145"/>
        <v>1.478272679016162</v>
      </c>
      <c r="AF277" s="12">
        <f t="shared" si="145"/>
        <v>1.4414824729379956</v>
      </c>
      <c r="AG277" s="12">
        <f t="shared" si="145"/>
        <v>1.4046922668598292</v>
      </c>
      <c r="AH277" s="19">
        <f t="shared" si="145"/>
        <v>1.3679020607816628</v>
      </c>
      <c r="AI277" s="11">
        <f t="shared" si="145"/>
        <v>1.3311118547034964</v>
      </c>
      <c r="AJ277" s="12">
        <f t="shared" si="145"/>
        <v>1.2943216486253299</v>
      </c>
      <c r="AK277" s="12">
        <f t="shared" si="145"/>
        <v>1.2575314425471635</v>
      </c>
      <c r="AL277" s="12">
        <f t="shared" si="145"/>
        <v>1.2207412364689971</v>
      </c>
      <c r="AM277" s="19">
        <f t="shared" si="145"/>
        <v>1.1839510303908307</v>
      </c>
      <c r="AN277" s="11">
        <f t="shared" si="145"/>
        <v>1.1471608243126643</v>
      </c>
      <c r="AO277" s="12">
        <f t="shared" si="145"/>
        <v>1.1103706182344979</v>
      </c>
      <c r="AP277" s="12">
        <f t="shared" si="145"/>
        <v>1.0735804121563315</v>
      </c>
      <c r="AQ277" s="12">
        <f t="shared" si="145"/>
        <v>1.0367902060781651</v>
      </c>
      <c r="AR277" s="16">
        <v>1</v>
      </c>
      <c r="AS277" s="11">
        <v>1</v>
      </c>
      <c r="AT277" s="12">
        <v>1</v>
      </c>
      <c r="AU277" s="12">
        <v>1</v>
      </c>
      <c r="AV277" s="12">
        <v>1</v>
      </c>
      <c r="AW277" s="19">
        <v>1</v>
      </c>
      <c r="AX277" s="11">
        <v>1</v>
      </c>
      <c r="AY277" s="12">
        <v>1</v>
      </c>
      <c r="AZ277" s="12">
        <v>1</v>
      </c>
      <c r="BA277" s="12">
        <v>1</v>
      </c>
      <c r="BB277" s="16">
        <v>1</v>
      </c>
      <c r="BC277" s="11">
        <v>1</v>
      </c>
      <c r="BD277" s="12">
        <v>1</v>
      </c>
      <c r="BE277" s="12">
        <v>1</v>
      </c>
      <c r="BF277" s="12">
        <v>1</v>
      </c>
      <c r="BG277" s="19">
        <v>1</v>
      </c>
      <c r="BH277" s="11">
        <v>1</v>
      </c>
      <c r="BI277" s="12">
        <v>1</v>
      </c>
      <c r="BJ277" s="12">
        <v>1</v>
      </c>
      <c r="BK277" s="12">
        <v>1</v>
      </c>
      <c r="BL277" s="16">
        <v>1</v>
      </c>
      <c r="BM277" s="11">
        <v>1</v>
      </c>
      <c r="BN277" s="12">
        <v>1</v>
      </c>
      <c r="BO277" s="12">
        <v>1</v>
      </c>
      <c r="BP277" s="12">
        <v>1</v>
      </c>
      <c r="BQ277" s="19">
        <v>1</v>
      </c>
      <c r="BR277" s="11">
        <v>1</v>
      </c>
      <c r="BS277" s="12">
        <v>1</v>
      </c>
      <c r="BT277" s="12">
        <v>1</v>
      </c>
      <c r="BU277" s="12">
        <v>1</v>
      </c>
      <c r="BV277" s="16">
        <v>1</v>
      </c>
    </row>
    <row r="278" spans="1:74" x14ac:dyDescent="0.25">
      <c r="A278" s="31" t="s">
        <v>160</v>
      </c>
      <c r="B278" s="29" t="s">
        <v>79</v>
      </c>
      <c r="C278" s="1" t="s">
        <v>157</v>
      </c>
      <c r="D278" s="2" t="s">
        <v>151</v>
      </c>
      <c r="E278" s="3" t="s">
        <v>45</v>
      </c>
      <c r="F278" s="3">
        <f>'Proxy inputs'!I40</f>
        <v>0.84593629483223365</v>
      </c>
      <c r="G278" s="3">
        <f>'Proxy inputs'!J40</f>
        <v>0.8671660122575412</v>
      </c>
      <c r="H278" s="3">
        <f>'Proxy inputs'!K40</f>
        <v>1</v>
      </c>
      <c r="I278" s="19">
        <f t="shared" si="110"/>
        <v>0.84593629483223365</v>
      </c>
      <c r="J278" s="11">
        <f t="shared" ref="J278:AQ278" si="146">($AR278-$I278)/(2050-2015)+I278</f>
        <v>0.8503381149798841</v>
      </c>
      <c r="K278" s="12">
        <f t="shared" si="146"/>
        <v>0.85473993512753454</v>
      </c>
      <c r="L278" s="12">
        <f t="shared" si="146"/>
        <v>0.85914175527518499</v>
      </c>
      <c r="M278" s="12">
        <f t="shared" si="146"/>
        <v>0.86354357542283544</v>
      </c>
      <c r="N278" s="19">
        <f t="shared" si="146"/>
        <v>0.86794539557048589</v>
      </c>
      <c r="O278" s="11">
        <f t="shared" si="146"/>
        <v>0.87234721571813634</v>
      </c>
      <c r="P278" s="12">
        <f t="shared" si="146"/>
        <v>0.87674903586578679</v>
      </c>
      <c r="Q278" s="12">
        <f t="shared" si="146"/>
        <v>0.88115085601343723</v>
      </c>
      <c r="R278" s="12">
        <f t="shared" si="146"/>
        <v>0.88555267616108768</v>
      </c>
      <c r="S278" s="19">
        <f t="shared" si="146"/>
        <v>0.88995449630873813</v>
      </c>
      <c r="T278" s="11">
        <f t="shared" si="146"/>
        <v>0.89435631645638858</v>
      </c>
      <c r="U278" s="12">
        <f t="shared" si="146"/>
        <v>0.89875813660403903</v>
      </c>
      <c r="V278" s="12">
        <f t="shared" si="146"/>
        <v>0.90315995675168947</v>
      </c>
      <c r="W278" s="12">
        <f t="shared" si="146"/>
        <v>0.90756177689933992</v>
      </c>
      <c r="X278" s="19">
        <f t="shared" si="146"/>
        <v>0.91196359704699037</v>
      </c>
      <c r="Y278" s="11">
        <f t="shared" si="146"/>
        <v>0.91636541719464082</v>
      </c>
      <c r="Z278" s="12">
        <f t="shared" si="146"/>
        <v>0.92076723734229127</v>
      </c>
      <c r="AA278" s="12">
        <f t="shared" si="146"/>
        <v>0.92516905748994172</v>
      </c>
      <c r="AB278" s="12">
        <f t="shared" si="146"/>
        <v>0.92957087763759216</v>
      </c>
      <c r="AC278" s="19">
        <f t="shared" si="146"/>
        <v>0.93397269778524261</v>
      </c>
      <c r="AD278" s="11">
        <f t="shared" si="146"/>
        <v>0.93837451793289306</v>
      </c>
      <c r="AE278" s="12">
        <f t="shared" si="146"/>
        <v>0.94277633808054351</v>
      </c>
      <c r="AF278" s="12">
        <f t="shared" si="146"/>
        <v>0.94717815822819396</v>
      </c>
      <c r="AG278" s="12">
        <f t="shared" si="146"/>
        <v>0.9515799783758444</v>
      </c>
      <c r="AH278" s="19">
        <f t="shared" si="146"/>
        <v>0.95598179852349485</v>
      </c>
      <c r="AI278" s="11">
        <f t="shared" si="146"/>
        <v>0.9603836186711453</v>
      </c>
      <c r="AJ278" s="12">
        <f t="shared" si="146"/>
        <v>0.96478543881879575</v>
      </c>
      <c r="AK278" s="12">
        <f t="shared" si="146"/>
        <v>0.9691872589664462</v>
      </c>
      <c r="AL278" s="12">
        <f t="shared" si="146"/>
        <v>0.97358907911409664</v>
      </c>
      <c r="AM278" s="19">
        <f t="shared" si="146"/>
        <v>0.97799089926174709</v>
      </c>
      <c r="AN278" s="11">
        <f t="shared" si="146"/>
        <v>0.98239271940939754</v>
      </c>
      <c r="AO278" s="12">
        <f t="shared" si="146"/>
        <v>0.98679453955704799</v>
      </c>
      <c r="AP278" s="12">
        <f t="shared" si="146"/>
        <v>0.99119635970469844</v>
      </c>
      <c r="AQ278" s="12">
        <f t="shared" si="146"/>
        <v>0.99559817985234889</v>
      </c>
      <c r="AR278" s="16">
        <v>1</v>
      </c>
      <c r="AS278" s="11">
        <v>1</v>
      </c>
      <c r="AT278" s="12">
        <v>1</v>
      </c>
      <c r="AU278" s="12">
        <v>1</v>
      </c>
      <c r="AV278" s="12">
        <v>1</v>
      </c>
      <c r="AW278" s="19">
        <v>1</v>
      </c>
      <c r="AX278" s="11">
        <v>1</v>
      </c>
      <c r="AY278" s="12">
        <v>1</v>
      </c>
      <c r="AZ278" s="12">
        <v>1</v>
      </c>
      <c r="BA278" s="12">
        <v>1</v>
      </c>
      <c r="BB278" s="16">
        <v>1</v>
      </c>
      <c r="BC278" s="11">
        <v>1</v>
      </c>
      <c r="BD278" s="12">
        <v>1</v>
      </c>
      <c r="BE278" s="12">
        <v>1</v>
      </c>
      <c r="BF278" s="12">
        <v>1</v>
      </c>
      <c r="BG278" s="19">
        <v>1</v>
      </c>
      <c r="BH278" s="11">
        <v>1</v>
      </c>
      <c r="BI278" s="12">
        <v>1</v>
      </c>
      <c r="BJ278" s="12">
        <v>1</v>
      </c>
      <c r="BK278" s="12">
        <v>1</v>
      </c>
      <c r="BL278" s="16">
        <v>1</v>
      </c>
      <c r="BM278" s="11">
        <v>1</v>
      </c>
      <c r="BN278" s="12">
        <v>1</v>
      </c>
      <c r="BO278" s="12">
        <v>1</v>
      </c>
      <c r="BP278" s="12">
        <v>1</v>
      </c>
      <c r="BQ278" s="19">
        <v>1</v>
      </c>
      <c r="BR278" s="11">
        <v>1</v>
      </c>
      <c r="BS278" s="12">
        <v>1</v>
      </c>
      <c r="BT278" s="12">
        <v>1</v>
      </c>
      <c r="BU278" s="12">
        <v>1</v>
      </c>
      <c r="BV278" s="16">
        <v>1</v>
      </c>
    </row>
    <row r="279" spans="1:74" x14ac:dyDescent="0.25">
      <c r="A279" s="31" t="s">
        <v>160</v>
      </c>
      <c r="B279" s="29" t="s">
        <v>79</v>
      </c>
      <c r="C279" s="1" t="s">
        <v>157</v>
      </c>
      <c r="D279" s="2" t="s">
        <v>151</v>
      </c>
      <c r="E279" s="3" t="s">
        <v>46</v>
      </c>
      <c r="F279" s="3">
        <f>'Proxy inputs'!I41</f>
        <v>1.6466007109152094</v>
      </c>
      <c r="G279" s="3">
        <f>'Proxy inputs'!J41</f>
        <v>1.2537291394361081</v>
      </c>
      <c r="H279" s="3">
        <f>'Proxy inputs'!K41</f>
        <v>1</v>
      </c>
      <c r="I279" s="19">
        <f t="shared" si="110"/>
        <v>1.6466007109152094</v>
      </c>
      <c r="J279" s="11">
        <f t="shared" ref="J279:AQ279" si="147">($AR279-$I279)/(2050-2015)+I279</f>
        <v>1.6281264048890607</v>
      </c>
      <c r="K279" s="12">
        <f t="shared" si="147"/>
        <v>1.6096520988629119</v>
      </c>
      <c r="L279" s="12">
        <f t="shared" si="147"/>
        <v>1.5911777928367632</v>
      </c>
      <c r="M279" s="12">
        <f t="shared" si="147"/>
        <v>1.5727034868106144</v>
      </c>
      <c r="N279" s="19">
        <f t="shared" si="147"/>
        <v>1.5542291807844657</v>
      </c>
      <c r="O279" s="11">
        <f t="shared" si="147"/>
        <v>1.535754874758317</v>
      </c>
      <c r="P279" s="12">
        <f t="shared" si="147"/>
        <v>1.5172805687321682</v>
      </c>
      <c r="Q279" s="12">
        <f t="shared" si="147"/>
        <v>1.4988062627060195</v>
      </c>
      <c r="R279" s="12">
        <f t="shared" si="147"/>
        <v>1.4803319566798707</v>
      </c>
      <c r="S279" s="19">
        <f t="shared" si="147"/>
        <v>1.461857650653722</v>
      </c>
      <c r="T279" s="11">
        <f t="shared" si="147"/>
        <v>1.4433833446275732</v>
      </c>
      <c r="U279" s="12">
        <f t="shared" si="147"/>
        <v>1.4249090386014245</v>
      </c>
      <c r="V279" s="12">
        <f t="shared" si="147"/>
        <v>1.4064347325752757</v>
      </c>
      <c r="W279" s="12">
        <f t="shared" si="147"/>
        <v>1.387960426549127</v>
      </c>
      <c r="X279" s="19">
        <f t="shared" si="147"/>
        <v>1.3694861205229782</v>
      </c>
      <c r="Y279" s="11">
        <f t="shared" si="147"/>
        <v>1.3510118144968295</v>
      </c>
      <c r="Z279" s="12">
        <f t="shared" si="147"/>
        <v>1.3325375084706808</v>
      </c>
      <c r="AA279" s="12">
        <f t="shared" si="147"/>
        <v>1.314063202444532</v>
      </c>
      <c r="AB279" s="12">
        <f t="shared" si="147"/>
        <v>1.2955888964183833</v>
      </c>
      <c r="AC279" s="19">
        <f t="shared" si="147"/>
        <v>1.2771145903922345</v>
      </c>
      <c r="AD279" s="11">
        <f t="shared" si="147"/>
        <v>1.2586402843660858</v>
      </c>
      <c r="AE279" s="12">
        <f t="shared" si="147"/>
        <v>1.240165978339937</v>
      </c>
      <c r="AF279" s="12">
        <f t="shared" si="147"/>
        <v>1.2216916723137883</v>
      </c>
      <c r="AG279" s="12">
        <f t="shared" si="147"/>
        <v>1.2032173662876395</v>
      </c>
      <c r="AH279" s="19">
        <f t="shared" si="147"/>
        <v>1.1847430602614908</v>
      </c>
      <c r="AI279" s="11">
        <f t="shared" si="147"/>
        <v>1.166268754235342</v>
      </c>
      <c r="AJ279" s="12">
        <f t="shared" si="147"/>
        <v>1.1477944482091933</v>
      </c>
      <c r="AK279" s="12">
        <f t="shared" si="147"/>
        <v>1.1293201421830446</v>
      </c>
      <c r="AL279" s="12">
        <f t="shared" si="147"/>
        <v>1.1108458361568958</v>
      </c>
      <c r="AM279" s="19">
        <f t="shared" si="147"/>
        <v>1.0923715301307471</v>
      </c>
      <c r="AN279" s="11">
        <f t="shared" si="147"/>
        <v>1.0738972241045983</v>
      </c>
      <c r="AO279" s="12">
        <f t="shared" si="147"/>
        <v>1.0554229180784496</v>
      </c>
      <c r="AP279" s="12">
        <f t="shared" si="147"/>
        <v>1.0369486120523008</v>
      </c>
      <c r="AQ279" s="12">
        <f t="shared" si="147"/>
        <v>1.0184743060261521</v>
      </c>
      <c r="AR279" s="16">
        <v>1</v>
      </c>
      <c r="AS279" s="11">
        <v>1</v>
      </c>
      <c r="AT279" s="12">
        <v>1</v>
      </c>
      <c r="AU279" s="12">
        <v>1</v>
      </c>
      <c r="AV279" s="12">
        <v>1</v>
      </c>
      <c r="AW279" s="19">
        <v>1</v>
      </c>
      <c r="AX279" s="11">
        <v>1</v>
      </c>
      <c r="AY279" s="12">
        <v>1</v>
      </c>
      <c r="AZ279" s="12">
        <v>1</v>
      </c>
      <c r="BA279" s="12">
        <v>1</v>
      </c>
      <c r="BB279" s="16">
        <v>1</v>
      </c>
      <c r="BC279" s="11">
        <v>1</v>
      </c>
      <c r="BD279" s="12">
        <v>1</v>
      </c>
      <c r="BE279" s="12">
        <v>1</v>
      </c>
      <c r="BF279" s="12">
        <v>1</v>
      </c>
      <c r="BG279" s="19">
        <v>1</v>
      </c>
      <c r="BH279" s="11">
        <v>1</v>
      </c>
      <c r="BI279" s="12">
        <v>1</v>
      </c>
      <c r="BJ279" s="12">
        <v>1</v>
      </c>
      <c r="BK279" s="12">
        <v>1</v>
      </c>
      <c r="BL279" s="16">
        <v>1</v>
      </c>
      <c r="BM279" s="11">
        <v>1</v>
      </c>
      <c r="BN279" s="12">
        <v>1</v>
      </c>
      <c r="BO279" s="12">
        <v>1</v>
      </c>
      <c r="BP279" s="12">
        <v>1</v>
      </c>
      <c r="BQ279" s="19">
        <v>1</v>
      </c>
      <c r="BR279" s="11">
        <v>1</v>
      </c>
      <c r="BS279" s="12">
        <v>1</v>
      </c>
      <c r="BT279" s="12">
        <v>1</v>
      </c>
      <c r="BU279" s="12">
        <v>1</v>
      </c>
      <c r="BV279" s="16">
        <v>1</v>
      </c>
    </row>
    <row r="280" spans="1:74" x14ac:dyDescent="0.25">
      <c r="A280" s="31" t="s">
        <v>160</v>
      </c>
      <c r="B280" s="29" t="s">
        <v>79</v>
      </c>
      <c r="C280" s="1" t="s">
        <v>157</v>
      </c>
      <c r="D280" s="2" t="s">
        <v>151</v>
      </c>
      <c r="E280" s="3" t="s">
        <v>47</v>
      </c>
      <c r="F280" s="3">
        <f>'Proxy inputs'!I42</f>
        <v>1.1918007177257546</v>
      </c>
      <c r="G280" s="3">
        <f>'Proxy inputs'!J42</f>
        <v>1.0520052610348511</v>
      </c>
      <c r="H280" s="3">
        <f>'Proxy inputs'!K42</f>
        <v>1</v>
      </c>
      <c r="I280" s="19">
        <f t="shared" si="110"/>
        <v>1.1918007177257546</v>
      </c>
      <c r="J280" s="11">
        <f t="shared" ref="J280:AQ280" si="148">($AR280-$I280)/(2050-2015)+I280</f>
        <v>1.1863206972193046</v>
      </c>
      <c r="K280" s="12">
        <f t="shared" si="148"/>
        <v>1.1808406767128545</v>
      </c>
      <c r="L280" s="12">
        <f t="shared" si="148"/>
        <v>1.1753606562064045</v>
      </c>
      <c r="M280" s="12">
        <f t="shared" si="148"/>
        <v>1.1698806356999545</v>
      </c>
      <c r="N280" s="19">
        <f t="shared" si="148"/>
        <v>1.1644006151935045</v>
      </c>
      <c r="O280" s="11">
        <f t="shared" si="148"/>
        <v>1.1589205946870544</v>
      </c>
      <c r="P280" s="12">
        <f t="shared" si="148"/>
        <v>1.1534405741806044</v>
      </c>
      <c r="Q280" s="12">
        <f t="shared" si="148"/>
        <v>1.1479605536741544</v>
      </c>
      <c r="R280" s="12">
        <f t="shared" si="148"/>
        <v>1.1424805331677044</v>
      </c>
      <c r="S280" s="19">
        <f t="shared" si="148"/>
        <v>1.1370005126612543</v>
      </c>
      <c r="T280" s="11">
        <f t="shared" si="148"/>
        <v>1.1315204921548043</v>
      </c>
      <c r="U280" s="12">
        <f t="shared" si="148"/>
        <v>1.1260404716483543</v>
      </c>
      <c r="V280" s="12">
        <f t="shared" si="148"/>
        <v>1.1205604511419043</v>
      </c>
      <c r="W280" s="12">
        <f t="shared" si="148"/>
        <v>1.1150804306354543</v>
      </c>
      <c r="X280" s="19">
        <f t="shared" si="148"/>
        <v>1.1096004101290042</v>
      </c>
      <c r="Y280" s="11">
        <f t="shared" si="148"/>
        <v>1.1041203896225542</v>
      </c>
      <c r="Z280" s="12">
        <f t="shared" si="148"/>
        <v>1.0986403691161042</v>
      </c>
      <c r="AA280" s="12">
        <f t="shared" si="148"/>
        <v>1.0931603486096542</v>
      </c>
      <c r="AB280" s="12">
        <f t="shared" si="148"/>
        <v>1.0876803281032041</v>
      </c>
      <c r="AC280" s="19">
        <f t="shared" si="148"/>
        <v>1.0822003075967541</v>
      </c>
      <c r="AD280" s="11">
        <f t="shared" si="148"/>
        <v>1.0767202870903041</v>
      </c>
      <c r="AE280" s="12">
        <f t="shared" si="148"/>
        <v>1.0712402665838541</v>
      </c>
      <c r="AF280" s="12">
        <f t="shared" si="148"/>
        <v>1.065760246077404</v>
      </c>
      <c r="AG280" s="12">
        <f t="shared" si="148"/>
        <v>1.060280225570954</v>
      </c>
      <c r="AH280" s="19">
        <f t="shared" si="148"/>
        <v>1.054800205064504</v>
      </c>
      <c r="AI280" s="11">
        <f t="shared" si="148"/>
        <v>1.049320184558054</v>
      </c>
      <c r="AJ280" s="12">
        <f t="shared" si="148"/>
        <v>1.043840164051604</v>
      </c>
      <c r="AK280" s="12">
        <f t="shared" si="148"/>
        <v>1.0383601435451539</v>
      </c>
      <c r="AL280" s="12">
        <f t="shared" si="148"/>
        <v>1.0328801230387039</v>
      </c>
      <c r="AM280" s="19">
        <f t="shared" si="148"/>
        <v>1.0274001025322539</v>
      </c>
      <c r="AN280" s="11">
        <f t="shared" si="148"/>
        <v>1.0219200820258039</v>
      </c>
      <c r="AO280" s="12">
        <f t="shared" si="148"/>
        <v>1.0164400615193538</v>
      </c>
      <c r="AP280" s="12">
        <f t="shared" si="148"/>
        <v>1.0109600410129038</v>
      </c>
      <c r="AQ280" s="12">
        <f t="shared" si="148"/>
        <v>1.0054800205064538</v>
      </c>
      <c r="AR280" s="16">
        <v>1</v>
      </c>
      <c r="AS280" s="11">
        <v>1</v>
      </c>
      <c r="AT280" s="12">
        <v>1</v>
      </c>
      <c r="AU280" s="12">
        <v>1</v>
      </c>
      <c r="AV280" s="12">
        <v>1</v>
      </c>
      <c r="AW280" s="19">
        <v>1</v>
      </c>
      <c r="AX280" s="11">
        <v>1</v>
      </c>
      <c r="AY280" s="12">
        <v>1</v>
      </c>
      <c r="AZ280" s="12">
        <v>1</v>
      </c>
      <c r="BA280" s="12">
        <v>1</v>
      </c>
      <c r="BB280" s="16">
        <v>1</v>
      </c>
      <c r="BC280" s="11">
        <v>1</v>
      </c>
      <c r="BD280" s="12">
        <v>1</v>
      </c>
      <c r="BE280" s="12">
        <v>1</v>
      </c>
      <c r="BF280" s="12">
        <v>1</v>
      </c>
      <c r="BG280" s="19">
        <v>1</v>
      </c>
      <c r="BH280" s="11">
        <v>1</v>
      </c>
      <c r="BI280" s="12">
        <v>1</v>
      </c>
      <c r="BJ280" s="12">
        <v>1</v>
      </c>
      <c r="BK280" s="12">
        <v>1</v>
      </c>
      <c r="BL280" s="16">
        <v>1</v>
      </c>
      <c r="BM280" s="11">
        <v>1</v>
      </c>
      <c r="BN280" s="12">
        <v>1</v>
      </c>
      <c r="BO280" s="12">
        <v>1</v>
      </c>
      <c r="BP280" s="12">
        <v>1</v>
      </c>
      <c r="BQ280" s="19">
        <v>1</v>
      </c>
      <c r="BR280" s="11">
        <v>1</v>
      </c>
      <c r="BS280" s="12">
        <v>1</v>
      </c>
      <c r="BT280" s="12">
        <v>1</v>
      </c>
      <c r="BU280" s="12">
        <v>1</v>
      </c>
      <c r="BV280" s="16">
        <v>1</v>
      </c>
    </row>
    <row r="281" spans="1:74" x14ac:dyDescent="0.25">
      <c r="A281" s="31" t="s">
        <v>160</v>
      </c>
      <c r="B281" s="29" t="s">
        <v>79</v>
      </c>
      <c r="C281" s="1" t="s">
        <v>157</v>
      </c>
      <c r="D281" s="2" t="s">
        <v>151</v>
      </c>
      <c r="E281" s="3" t="s">
        <v>48</v>
      </c>
      <c r="F281" s="3">
        <f>'Proxy inputs'!I43</f>
        <v>2.5724279120233522</v>
      </c>
      <c r="G281" s="3">
        <f>'Proxy inputs'!J43</f>
        <v>1.5665198687541066</v>
      </c>
      <c r="H281" s="3">
        <f>'Proxy inputs'!K43</f>
        <v>1</v>
      </c>
      <c r="I281" s="19">
        <f t="shared" si="110"/>
        <v>2.5724279120233522</v>
      </c>
      <c r="J281" s="11">
        <f t="shared" ref="J281:AQ281" si="149">($AR281-$I281)/(2050-2015)+I281</f>
        <v>2.5275014002512566</v>
      </c>
      <c r="K281" s="12">
        <f t="shared" si="149"/>
        <v>2.482574888479161</v>
      </c>
      <c r="L281" s="12">
        <f t="shared" si="149"/>
        <v>2.4376483767070654</v>
      </c>
      <c r="M281" s="12">
        <f t="shared" si="149"/>
        <v>2.3927218649349697</v>
      </c>
      <c r="N281" s="19">
        <f t="shared" si="149"/>
        <v>2.3477953531628741</v>
      </c>
      <c r="O281" s="11">
        <f t="shared" si="149"/>
        <v>2.3028688413907785</v>
      </c>
      <c r="P281" s="12">
        <f t="shared" si="149"/>
        <v>2.2579423296186829</v>
      </c>
      <c r="Q281" s="12">
        <f t="shared" si="149"/>
        <v>2.2130158178465873</v>
      </c>
      <c r="R281" s="12">
        <f t="shared" si="149"/>
        <v>2.1680893060744917</v>
      </c>
      <c r="S281" s="19">
        <f t="shared" si="149"/>
        <v>2.1231627943023961</v>
      </c>
      <c r="T281" s="11">
        <f t="shared" si="149"/>
        <v>2.0782362825303005</v>
      </c>
      <c r="U281" s="12">
        <f t="shared" si="149"/>
        <v>2.0333097707582048</v>
      </c>
      <c r="V281" s="12">
        <f t="shared" si="149"/>
        <v>1.988383258986109</v>
      </c>
      <c r="W281" s="12">
        <f t="shared" si="149"/>
        <v>1.9434567472140132</v>
      </c>
      <c r="X281" s="19">
        <f t="shared" si="149"/>
        <v>1.8985302354419173</v>
      </c>
      <c r="Y281" s="11">
        <f t="shared" si="149"/>
        <v>1.8536037236698215</v>
      </c>
      <c r="Z281" s="12">
        <f t="shared" si="149"/>
        <v>1.8086772118977257</v>
      </c>
      <c r="AA281" s="12">
        <f t="shared" si="149"/>
        <v>1.7637507001256298</v>
      </c>
      <c r="AB281" s="12">
        <f t="shared" si="149"/>
        <v>1.718824188353534</v>
      </c>
      <c r="AC281" s="19">
        <f t="shared" si="149"/>
        <v>1.6738976765814382</v>
      </c>
      <c r="AD281" s="11">
        <f t="shared" si="149"/>
        <v>1.6289711648093423</v>
      </c>
      <c r="AE281" s="12">
        <f t="shared" si="149"/>
        <v>1.5840446530372465</v>
      </c>
      <c r="AF281" s="12">
        <f t="shared" si="149"/>
        <v>1.5391181412651507</v>
      </c>
      <c r="AG281" s="12">
        <f t="shared" si="149"/>
        <v>1.4941916294930548</v>
      </c>
      <c r="AH281" s="19">
        <f t="shared" si="149"/>
        <v>1.449265117720959</v>
      </c>
      <c r="AI281" s="11">
        <f t="shared" si="149"/>
        <v>1.4043386059488632</v>
      </c>
      <c r="AJ281" s="12">
        <f t="shared" si="149"/>
        <v>1.3594120941767673</v>
      </c>
      <c r="AK281" s="12">
        <f t="shared" si="149"/>
        <v>1.3144855824046715</v>
      </c>
      <c r="AL281" s="12">
        <f t="shared" si="149"/>
        <v>1.2695590706325757</v>
      </c>
      <c r="AM281" s="19">
        <f t="shared" si="149"/>
        <v>1.2246325588604798</v>
      </c>
      <c r="AN281" s="11">
        <f t="shared" si="149"/>
        <v>1.179706047088384</v>
      </c>
      <c r="AO281" s="12">
        <f t="shared" si="149"/>
        <v>1.1347795353162882</v>
      </c>
      <c r="AP281" s="12">
        <f t="shared" si="149"/>
        <v>1.0898530235441923</v>
      </c>
      <c r="AQ281" s="12">
        <f t="shared" si="149"/>
        <v>1.0449265117720965</v>
      </c>
      <c r="AR281" s="16">
        <v>1</v>
      </c>
      <c r="AS281" s="11">
        <v>1</v>
      </c>
      <c r="AT281" s="12">
        <v>1</v>
      </c>
      <c r="AU281" s="12">
        <v>1</v>
      </c>
      <c r="AV281" s="12">
        <v>1</v>
      </c>
      <c r="AW281" s="19">
        <v>1</v>
      </c>
      <c r="AX281" s="11">
        <v>1</v>
      </c>
      <c r="AY281" s="12">
        <v>1</v>
      </c>
      <c r="AZ281" s="12">
        <v>1</v>
      </c>
      <c r="BA281" s="12">
        <v>1</v>
      </c>
      <c r="BB281" s="16">
        <v>1</v>
      </c>
      <c r="BC281" s="11">
        <v>1</v>
      </c>
      <c r="BD281" s="12">
        <v>1</v>
      </c>
      <c r="BE281" s="12">
        <v>1</v>
      </c>
      <c r="BF281" s="12">
        <v>1</v>
      </c>
      <c r="BG281" s="19">
        <v>1</v>
      </c>
      <c r="BH281" s="11">
        <v>1</v>
      </c>
      <c r="BI281" s="12">
        <v>1</v>
      </c>
      <c r="BJ281" s="12">
        <v>1</v>
      </c>
      <c r="BK281" s="12">
        <v>1</v>
      </c>
      <c r="BL281" s="16">
        <v>1</v>
      </c>
      <c r="BM281" s="11">
        <v>1</v>
      </c>
      <c r="BN281" s="12">
        <v>1</v>
      </c>
      <c r="BO281" s="12">
        <v>1</v>
      </c>
      <c r="BP281" s="12">
        <v>1</v>
      </c>
      <c r="BQ281" s="19">
        <v>1</v>
      </c>
      <c r="BR281" s="11">
        <v>1</v>
      </c>
      <c r="BS281" s="12">
        <v>1</v>
      </c>
      <c r="BT281" s="12">
        <v>1</v>
      </c>
      <c r="BU281" s="12">
        <v>1</v>
      </c>
      <c r="BV281" s="16">
        <v>1</v>
      </c>
    </row>
    <row r="282" spans="1:74" x14ac:dyDescent="0.25">
      <c r="A282" s="31" t="s">
        <v>160</v>
      </c>
      <c r="B282" s="29" t="s">
        <v>79</v>
      </c>
      <c r="C282" s="1" t="s">
        <v>157</v>
      </c>
      <c r="D282" s="2" t="s">
        <v>151</v>
      </c>
      <c r="E282" s="3" t="s">
        <v>49</v>
      </c>
      <c r="F282" s="3">
        <f>'Proxy inputs'!I44</f>
        <v>2.8547132036217566</v>
      </c>
      <c r="G282" s="3">
        <f>'Proxy inputs'!J44</f>
        <v>1.6705861451919597</v>
      </c>
      <c r="H282" s="3">
        <f>'Proxy inputs'!K44</f>
        <v>1</v>
      </c>
      <c r="I282" s="19">
        <f t="shared" si="110"/>
        <v>2.8547132036217566</v>
      </c>
      <c r="J282" s="11">
        <f t="shared" ref="J282:AQ282" si="150">($AR282-$I282)/(2050-2015)+I282</f>
        <v>2.8017213978039921</v>
      </c>
      <c r="K282" s="12">
        <f t="shared" si="150"/>
        <v>2.7487295919862276</v>
      </c>
      <c r="L282" s="12">
        <f t="shared" si="150"/>
        <v>2.695737786168463</v>
      </c>
      <c r="M282" s="12">
        <f t="shared" si="150"/>
        <v>2.6427459803506985</v>
      </c>
      <c r="N282" s="19">
        <f t="shared" si="150"/>
        <v>2.589754174532934</v>
      </c>
      <c r="O282" s="11">
        <f t="shared" si="150"/>
        <v>2.5367623687151695</v>
      </c>
      <c r="P282" s="12">
        <f t="shared" si="150"/>
        <v>2.4837705628974049</v>
      </c>
      <c r="Q282" s="12">
        <f t="shared" si="150"/>
        <v>2.4307787570796404</v>
      </c>
      <c r="R282" s="12">
        <f t="shared" si="150"/>
        <v>2.3777869512618759</v>
      </c>
      <c r="S282" s="19">
        <f t="shared" si="150"/>
        <v>2.3247951454441114</v>
      </c>
      <c r="T282" s="11">
        <f t="shared" si="150"/>
        <v>2.2718033396263468</v>
      </c>
      <c r="U282" s="12">
        <f t="shared" si="150"/>
        <v>2.2188115338085823</v>
      </c>
      <c r="V282" s="12">
        <f t="shared" si="150"/>
        <v>2.1658197279908178</v>
      </c>
      <c r="W282" s="12">
        <f t="shared" si="150"/>
        <v>2.1128279221730533</v>
      </c>
      <c r="X282" s="19">
        <f t="shared" si="150"/>
        <v>2.0598361163552887</v>
      </c>
      <c r="Y282" s="11">
        <f t="shared" si="150"/>
        <v>2.0068443105375242</v>
      </c>
      <c r="Z282" s="12">
        <f t="shared" si="150"/>
        <v>1.9538525047197597</v>
      </c>
      <c r="AA282" s="12">
        <f t="shared" si="150"/>
        <v>1.9008606989019952</v>
      </c>
      <c r="AB282" s="12">
        <f t="shared" si="150"/>
        <v>1.8478688930842306</v>
      </c>
      <c r="AC282" s="19">
        <f t="shared" si="150"/>
        <v>1.7948770872664661</v>
      </c>
      <c r="AD282" s="11">
        <f t="shared" si="150"/>
        <v>1.7418852814487016</v>
      </c>
      <c r="AE282" s="12">
        <f t="shared" si="150"/>
        <v>1.6888934756309371</v>
      </c>
      <c r="AF282" s="12">
        <f t="shared" si="150"/>
        <v>1.6359016698131725</v>
      </c>
      <c r="AG282" s="12">
        <f t="shared" si="150"/>
        <v>1.582909863995408</v>
      </c>
      <c r="AH282" s="19">
        <f t="shared" si="150"/>
        <v>1.5299180581776435</v>
      </c>
      <c r="AI282" s="11">
        <f t="shared" si="150"/>
        <v>1.476926252359879</v>
      </c>
      <c r="AJ282" s="12">
        <f t="shared" si="150"/>
        <v>1.4239344465421144</v>
      </c>
      <c r="AK282" s="12">
        <f t="shared" si="150"/>
        <v>1.3709426407243499</v>
      </c>
      <c r="AL282" s="12">
        <f t="shared" si="150"/>
        <v>1.3179508349065854</v>
      </c>
      <c r="AM282" s="19">
        <f t="shared" si="150"/>
        <v>1.2649590290888209</v>
      </c>
      <c r="AN282" s="11">
        <f t="shared" si="150"/>
        <v>1.2119672232710563</v>
      </c>
      <c r="AO282" s="12">
        <f t="shared" si="150"/>
        <v>1.1589754174532918</v>
      </c>
      <c r="AP282" s="12">
        <f t="shared" si="150"/>
        <v>1.1059836116355273</v>
      </c>
      <c r="AQ282" s="12">
        <f t="shared" si="150"/>
        <v>1.0529918058177627</v>
      </c>
      <c r="AR282" s="16">
        <v>1</v>
      </c>
      <c r="AS282" s="11">
        <v>1</v>
      </c>
      <c r="AT282" s="12">
        <v>1</v>
      </c>
      <c r="AU282" s="12">
        <v>1</v>
      </c>
      <c r="AV282" s="12">
        <v>1</v>
      </c>
      <c r="AW282" s="19">
        <v>1</v>
      </c>
      <c r="AX282" s="11">
        <v>1</v>
      </c>
      <c r="AY282" s="12">
        <v>1</v>
      </c>
      <c r="AZ282" s="12">
        <v>1</v>
      </c>
      <c r="BA282" s="12">
        <v>1</v>
      </c>
      <c r="BB282" s="16">
        <v>1</v>
      </c>
      <c r="BC282" s="11">
        <v>1</v>
      </c>
      <c r="BD282" s="12">
        <v>1</v>
      </c>
      <c r="BE282" s="12">
        <v>1</v>
      </c>
      <c r="BF282" s="12">
        <v>1</v>
      </c>
      <c r="BG282" s="19">
        <v>1</v>
      </c>
      <c r="BH282" s="11">
        <v>1</v>
      </c>
      <c r="BI282" s="12">
        <v>1</v>
      </c>
      <c r="BJ282" s="12">
        <v>1</v>
      </c>
      <c r="BK282" s="12">
        <v>1</v>
      </c>
      <c r="BL282" s="16">
        <v>1</v>
      </c>
      <c r="BM282" s="11">
        <v>1</v>
      </c>
      <c r="BN282" s="12">
        <v>1</v>
      </c>
      <c r="BO282" s="12">
        <v>1</v>
      </c>
      <c r="BP282" s="12">
        <v>1</v>
      </c>
      <c r="BQ282" s="19">
        <v>1</v>
      </c>
      <c r="BR282" s="11">
        <v>1</v>
      </c>
      <c r="BS282" s="12">
        <v>1</v>
      </c>
      <c r="BT282" s="12">
        <v>1</v>
      </c>
      <c r="BU282" s="12">
        <v>1</v>
      </c>
      <c r="BV282" s="16">
        <v>1</v>
      </c>
    </row>
    <row r="283" spans="1:74" x14ac:dyDescent="0.25">
      <c r="A283" s="31" t="s">
        <v>160</v>
      </c>
      <c r="B283" s="29" t="s">
        <v>79</v>
      </c>
      <c r="C283" s="1" t="s">
        <v>157</v>
      </c>
      <c r="D283" s="2" t="s">
        <v>151</v>
      </c>
      <c r="E283" s="3" t="s">
        <v>50</v>
      </c>
      <c r="F283" s="3">
        <f>'Proxy inputs'!I45</f>
        <v>1.4257226613305543</v>
      </c>
      <c r="G283" s="3">
        <f>'Proxy inputs'!J45</f>
        <v>1.1394314467516489</v>
      </c>
      <c r="H283" s="3">
        <f>'Proxy inputs'!K45</f>
        <v>1</v>
      </c>
      <c r="I283" s="19">
        <f t="shared" si="110"/>
        <v>1.4257226613305543</v>
      </c>
      <c r="J283" s="11">
        <f t="shared" ref="J283:AQ283" si="151">($AR283-$I283)/(2050-2015)+I283</f>
        <v>1.4135591567211099</v>
      </c>
      <c r="K283" s="12">
        <f t="shared" si="151"/>
        <v>1.4013956521116655</v>
      </c>
      <c r="L283" s="12">
        <f t="shared" si="151"/>
        <v>1.3892321475022211</v>
      </c>
      <c r="M283" s="12">
        <f t="shared" si="151"/>
        <v>1.3770686428927768</v>
      </c>
      <c r="N283" s="19">
        <f t="shared" si="151"/>
        <v>1.3649051382833324</v>
      </c>
      <c r="O283" s="11">
        <f t="shared" si="151"/>
        <v>1.352741633673888</v>
      </c>
      <c r="P283" s="12">
        <f t="shared" si="151"/>
        <v>1.3405781290644436</v>
      </c>
      <c r="Q283" s="12">
        <f t="shared" si="151"/>
        <v>1.3284146244549992</v>
      </c>
      <c r="R283" s="12">
        <f t="shared" si="151"/>
        <v>1.3162511198455549</v>
      </c>
      <c r="S283" s="19">
        <f t="shared" si="151"/>
        <v>1.3040876152361105</v>
      </c>
      <c r="T283" s="11">
        <f t="shared" si="151"/>
        <v>1.2919241106266661</v>
      </c>
      <c r="U283" s="12">
        <f t="shared" si="151"/>
        <v>1.2797606060172217</v>
      </c>
      <c r="V283" s="12">
        <f t="shared" si="151"/>
        <v>1.2675971014077774</v>
      </c>
      <c r="W283" s="12">
        <f t="shared" si="151"/>
        <v>1.255433596798333</v>
      </c>
      <c r="X283" s="19">
        <f t="shared" si="151"/>
        <v>1.2432700921888886</v>
      </c>
      <c r="Y283" s="11">
        <f t="shared" si="151"/>
        <v>1.2311065875794442</v>
      </c>
      <c r="Z283" s="12">
        <f t="shared" si="151"/>
        <v>1.2189430829699999</v>
      </c>
      <c r="AA283" s="12">
        <f t="shared" si="151"/>
        <v>1.2067795783605555</v>
      </c>
      <c r="AB283" s="12">
        <f t="shared" si="151"/>
        <v>1.1946160737511111</v>
      </c>
      <c r="AC283" s="19">
        <f t="shared" si="151"/>
        <v>1.1824525691416667</v>
      </c>
      <c r="AD283" s="11">
        <f t="shared" si="151"/>
        <v>1.1702890645322224</v>
      </c>
      <c r="AE283" s="12">
        <f t="shared" si="151"/>
        <v>1.158125559922778</v>
      </c>
      <c r="AF283" s="12">
        <f t="shared" si="151"/>
        <v>1.1459620553133336</v>
      </c>
      <c r="AG283" s="12">
        <f t="shared" si="151"/>
        <v>1.1337985507038892</v>
      </c>
      <c r="AH283" s="19">
        <f t="shared" si="151"/>
        <v>1.1216350460944449</v>
      </c>
      <c r="AI283" s="11">
        <f t="shared" si="151"/>
        <v>1.1094715414850005</v>
      </c>
      <c r="AJ283" s="12">
        <f t="shared" si="151"/>
        <v>1.0973080368755561</v>
      </c>
      <c r="AK283" s="12">
        <f t="shared" si="151"/>
        <v>1.0851445322661117</v>
      </c>
      <c r="AL283" s="12">
        <f t="shared" si="151"/>
        <v>1.0729810276566674</v>
      </c>
      <c r="AM283" s="19">
        <f t="shared" si="151"/>
        <v>1.060817523047223</v>
      </c>
      <c r="AN283" s="11">
        <f t="shared" si="151"/>
        <v>1.0486540184377786</v>
      </c>
      <c r="AO283" s="12">
        <f t="shared" si="151"/>
        <v>1.0364905138283342</v>
      </c>
      <c r="AP283" s="12">
        <f t="shared" si="151"/>
        <v>1.0243270092188899</v>
      </c>
      <c r="AQ283" s="12">
        <f t="shared" si="151"/>
        <v>1.0121635046094455</v>
      </c>
      <c r="AR283" s="16">
        <v>1</v>
      </c>
      <c r="AS283" s="11">
        <v>1</v>
      </c>
      <c r="AT283" s="12">
        <v>1</v>
      </c>
      <c r="AU283" s="12">
        <v>1</v>
      </c>
      <c r="AV283" s="12">
        <v>1</v>
      </c>
      <c r="AW283" s="19">
        <v>1</v>
      </c>
      <c r="AX283" s="11">
        <v>1</v>
      </c>
      <c r="AY283" s="12">
        <v>1</v>
      </c>
      <c r="AZ283" s="12">
        <v>1</v>
      </c>
      <c r="BA283" s="12">
        <v>1</v>
      </c>
      <c r="BB283" s="16">
        <v>1</v>
      </c>
      <c r="BC283" s="11">
        <v>1</v>
      </c>
      <c r="BD283" s="12">
        <v>1</v>
      </c>
      <c r="BE283" s="12">
        <v>1</v>
      </c>
      <c r="BF283" s="12">
        <v>1</v>
      </c>
      <c r="BG283" s="19">
        <v>1</v>
      </c>
      <c r="BH283" s="11">
        <v>1</v>
      </c>
      <c r="BI283" s="12">
        <v>1</v>
      </c>
      <c r="BJ283" s="12">
        <v>1</v>
      </c>
      <c r="BK283" s="12">
        <v>1</v>
      </c>
      <c r="BL283" s="16">
        <v>1</v>
      </c>
      <c r="BM283" s="11">
        <v>1</v>
      </c>
      <c r="BN283" s="12">
        <v>1</v>
      </c>
      <c r="BO283" s="12">
        <v>1</v>
      </c>
      <c r="BP283" s="12">
        <v>1</v>
      </c>
      <c r="BQ283" s="19">
        <v>1</v>
      </c>
      <c r="BR283" s="11">
        <v>1</v>
      </c>
      <c r="BS283" s="12">
        <v>1</v>
      </c>
      <c r="BT283" s="12">
        <v>1</v>
      </c>
      <c r="BU283" s="12">
        <v>1</v>
      </c>
      <c r="BV283" s="16">
        <v>1</v>
      </c>
    </row>
    <row r="284" spans="1:74" x14ac:dyDescent="0.25">
      <c r="A284" s="31" t="s">
        <v>160</v>
      </c>
      <c r="B284" s="29" t="s">
        <v>79</v>
      </c>
      <c r="C284" s="1" t="s">
        <v>157</v>
      </c>
      <c r="D284" s="2" t="s">
        <v>151</v>
      </c>
      <c r="E284" s="3" t="s">
        <v>51</v>
      </c>
      <c r="F284" s="3">
        <f>'Proxy inputs'!I46</f>
        <v>0.87182341892262893</v>
      </c>
      <c r="G284" s="3">
        <f>'Proxy inputs'!J46</f>
        <v>0.89048239272237073</v>
      </c>
      <c r="H284" s="3">
        <f>'Proxy inputs'!K46</f>
        <v>1</v>
      </c>
      <c r="I284" s="19">
        <f t="shared" si="110"/>
        <v>0.87182341892262893</v>
      </c>
      <c r="J284" s="11">
        <f t="shared" ref="J284:AQ284" si="152">($AR284-$I284)/(2050-2015)+I284</f>
        <v>0.87548560695341093</v>
      </c>
      <c r="K284" s="12">
        <f t="shared" si="152"/>
        <v>0.87914779498419293</v>
      </c>
      <c r="L284" s="12">
        <f t="shared" si="152"/>
        <v>0.88280998301497493</v>
      </c>
      <c r="M284" s="12">
        <f t="shared" si="152"/>
        <v>0.88647217104575693</v>
      </c>
      <c r="N284" s="19">
        <f t="shared" si="152"/>
        <v>0.89013435907653893</v>
      </c>
      <c r="O284" s="11">
        <f t="shared" si="152"/>
        <v>0.89379654710732093</v>
      </c>
      <c r="P284" s="12">
        <f t="shared" si="152"/>
        <v>0.89745873513810293</v>
      </c>
      <c r="Q284" s="12">
        <f t="shared" si="152"/>
        <v>0.90112092316888492</v>
      </c>
      <c r="R284" s="12">
        <f t="shared" si="152"/>
        <v>0.90478311119966692</v>
      </c>
      <c r="S284" s="19">
        <f t="shared" si="152"/>
        <v>0.90844529923044892</v>
      </c>
      <c r="T284" s="11">
        <f t="shared" si="152"/>
        <v>0.91210748726123092</v>
      </c>
      <c r="U284" s="12">
        <f t="shared" si="152"/>
        <v>0.91576967529201292</v>
      </c>
      <c r="V284" s="12">
        <f t="shared" si="152"/>
        <v>0.91943186332279492</v>
      </c>
      <c r="W284" s="12">
        <f t="shared" si="152"/>
        <v>0.92309405135357692</v>
      </c>
      <c r="X284" s="19">
        <f t="shared" si="152"/>
        <v>0.92675623938435892</v>
      </c>
      <c r="Y284" s="11">
        <f t="shared" si="152"/>
        <v>0.93041842741514091</v>
      </c>
      <c r="Z284" s="12">
        <f t="shared" si="152"/>
        <v>0.93408061544592291</v>
      </c>
      <c r="AA284" s="12">
        <f t="shared" si="152"/>
        <v>0.93774280347670491</v>
      </c>
      <c r="AB284" s="12">
        <f t="shared" si="152"/>
        <v>0.94140499150748691</v>
      </c>
      <c r="AC284" s="19">
        <f t="shared" si="152"/>
        <v>0.94506717953826891</v>
      </c>
      <c r="AD284" s="11">
        <f t="shared" si="152"/>
        <v>0.94872936756905091</v>
      </c>
      <c r="AE284" s="12">
        <f t="shared" si="152"/>
        <v>0.95239155559983291</v>
      </c>
      <c r="AF284" s="12">
        <f t="shared" si="152"/>
        <v>0.95605374363061491</v>
      </c>
      <c r="AG284" s="12">
        <f t="shared" si="152"/>
        <v>0.9597159316613969</v>
      </c>
      <c r="AH284" s="19">
        <f t="shared" si="152"/>
        <v>0.9633781196921789</v>
      </c>
      <c r="AI284" s="11">
        <f t="shared" si="152"/>
        <v>0.9670403077229609</v>
      </c>
      <c r="AJ284" s="12">
        <f t="shared" si="152"/>
        <v>0.9707024957537429</v>
      </c>
      <c r="AK284" s="12">
        <f t="shared" si="152"/>
        <v>0.9743646837845249</v>
      </c>
      <c r="AL284" s="12">
        <f t="shared" si="152"/>
        <v>0.9780268718153069</v>
      </c>
      <c r="AM284" s="19">
        <f t="shared" si="152"/>
        <v>0.9816890598460889</v>
      </c>
      <c r="AN284" s="11">
        <f t="shared" si="152"/>
        <v>0.98535124787687089</v>
      </c>
      <c r="AO284" s="12">
        <f t="shared" si="152"/>
        <v>0.98901343590765289</v>
      </c>
      <c r="AP284" s="12">
        <f t="shared" si="152"/>
        <v>0.99267562393843489</v>
      </c>
      <c r="AQ284" s="12">
        <f t="shared" si="152"/>
        <v>0.99633781196921689</v>
      </c>
      <c r="AR284" s="16">
        <v>1</v>
      </c>
      <c r="AS284" s="11">
        <v>1</v>
      </c>
      <c r="AT284" s="12">
        <v>1</v>
      </c>
      <c r="AU284" s="12">
        <v>1</v>
      </c>
      <c r="AV284" s="12">
        <v>1</v>
      </c>
      <c r="AW284" s="19">
        <v>1</v>
      </c>
      <c r="AX284" s="11">
        <v>1</v>
      </c>
      <c r="AY284" s="12">
        <v>1</v>
      </c>
      <c r="AZ284" s="12">
        <v>1</v>
      </c>
      <c r="BA284" s="12">
        <v>1</v>
      </c>
      <c r="BB284" s="16">
        <v>1</v>
      </c>
      <c r="BC284" s="11">
        <v>1</v>
      </c>
      <c r="BD284" s="12">
        <v>1</v>
      </c>
      <c r="BE284" s="12">
        <v>1</v>
      </c>
      <c r="BF284" s="12">
        <v>1</v>
      </c>
      <c r="BG284" s="19">
        <v>1</v>
      </c>
      <c r="BH284" s="11">
        <v>1</v>
      </c>
      <c r="BI284" s="12">
        <v>1</v>
      </c>
      <c r="BJ284" s="12">
        <v>1</v>
      </c>
      <c r="BK284" s="12">
        <v>1</v>
      </c>
      <c r="BL284" s="16">
        <v>1</v>
      </c>
      <c r="BM284" s="11">
        <v>1</v>
      </c>
      <c r="BN284" s="12">
        <v>1</v>
      </c>
      <c r="BO284" s="12">
        <v>1</v>
      </c>
      <c r="BP284" s="12">
        <v>1</v>
      </c>
      <c r="BQ284" s="19">
        <v>1</v>
      </c>
      <c r="BR284" s="11">
        <v>1</v>
      </c>
      <c r="BS284" s="12">
        <v>1</v>
      </c>
      <c r="BT284" s="12">
        <v>1</v>
      </c>
      <c r="BU284" s="12">
        <v>1</v>
      </c>
      <c r="BV284" s="16">
        <v>1</v>
      </c>
    </row>
    <row r="285" spans="1:74" x14ac:dyDescent="0.25">
      <c r="A285" s="31" t="s">
        <v>160</v>
      </c>
      <c r="B285" s="29" t="s">
        <v>79</v>
      </c>
      <c r="C285" s="1" t="s">
        <v>157</v>
      </c>
      <c r="D285" s="2" t="s">
        <v>60</v>
      </c>
      <c r="E285" s="3" t="s">
        <v>20</v>
      </c>
      <c r="F285" s="3">
        <f>'Proxy inputs'!I47</f>
        <v>0.39366417239237067</v>
      </c>
      <c r="G285" s="3">
        <f>'Proxy inputs'!J47</f>
        <v>0.55827236733520635</v>
      </c>
      <c r="H285" s="3">
        <f>'Proxy inputs'!K47</f>
        <v>1</v>
      </c>
      <c r="I285" s="19">
        <f t="shared" si="110"/>
        <v>0.39366417239237067</v>
      </c>
      <c r="J285" s="11">
        <f t="shared" ref="J285:AQ285" si="153">($AR285-$I285)/(2050-2015)+I285</f>
        <v>0.41098805318116011</v>
      </c>
      <c r="K285" s="12">
        <f t="shared" si="153"/>
        <v>0.42831193396994954</v>
      </c>
      <c r="L285" s="12">
        <f t="shared" si="153"/>
        <v>0.44563581475873898</v>
      </c>
      <c r="M285" s="12">
        <f t="shared" si="153"/>
        <v>0.46295969554752842</v>
      </c>
      <c r="N285" s="19">
        <f t="shared" si="153"/>
        <v>0.48028357633631785</v>
      </c>
      <c r="O285" s="11">
        <f t="shared" si="153"/>
        <v>0.49760745712510729</v>
      </c>
      <c r="P285" s="12">
        <f t="shared" si="153"/>
        <v>0.51493133791389667</v>
      </c>
      <c r="Q285" s="12">
        <f t="shared" si="153"/>
        <v>0.53225521870268611</v>
      </c>
      <c r="R285" s="12">
        <f t="shared" si="153"/>
        <v>0.54957909949147554</v>
      </c>
      <c r="S285" s="19">
        <f t="shared" si="153"/>
        <v>0.56690298028026498</v>
      </c>
      <c r="T285" s="11">
        <f t="shared" si="153"/>
        <v>0.58422686106905442</v>
      </c>
      <c r="U285" s="12">
        <f t="shared" si="153"/>
        <v>0.60155074185784385</v>
      </c>
      <c r="V285" s="12">
        <f t="shared" si="153"/>
        <v>0.61887462264663329</v>
      </c>
      <c r="W285" s="12">
        <f t="shared" si="153"/>
        <v>0.63619850343542272</v>
      </c>
      <c r="X285" s="19">
        <f t="shared" si="153"/>
        <v>0.65352238422421216</v>
      </c>
      <c r="Y285" s="11">
        <f t="shared" si="153"/>
        <v>0.6708462650130016</v>
      </c>
      <c r="Z285" s="12">
        <f t="shared" si="153"/>
        <v>0.68817014580179103</v>
      </c>
      <c r="AA285" s="12">
        <f t="shared" si="153"/>
        <v>0.70549402659058047</v>
      </c>
      <c r="AB285" s="12">
        <f t="shared" si="153"/>
        <v>0.72281790737936991</v>
      </c>
      <c r="AC285" s="19">
        <f t="shared" si="153"/>
        <v>0.74014178816815934</v>
      </c>
      <c r="AD285" s="11">
        <f t="shared" si="153"/>
        <v>0.75746566895694878</v>
      </c>
      <c r="AE285" s="12">
        <f t="shared" si="153"/>
        <v>0.77478954974573822</v>
      </c>
      <c r="AF285" s="12">
        <f t="shared" si="153"/>
        <v>0.79211343053452765</v>
      </c>
      <c r="AG285" s="12">
        <f t="shared" si="153"/>
        <v>0.80943731132331709</v>
      </c>
      <c r="AH285" s="19">
        <f t="shared" si="153"/>
        <v>0.82676119211210652</v>
      </c>
      <c r="AI285" s="11">
        <f t="shared" si="153"/>
        <v>0.84408507290089596</v>
      </c>
      <c r="AJ285" s="12">
        <f t="shared" si="153"/>
        <v>0.8614089536896854</v>
      </c>
      <c r="AK285" s="12">
        <f t="shared" si="153"/>
        <v>0.87873283447847483</v>
      </c>
      <c r="AL285" s="12">
        <f t="shared" si="153"/>
        <v>0.89605671526726427</v>
      </c>
      <c r="AM285" s="19">
        <f t="shared" si="153"/>
        <v>0.91338059605605371</v>
      </c>
      <c r="AN285" s="11">
        <f t="shared" si="153"/>
        <v>0.93070447684484314</v>
      </c>
      <c r="AO285" s="12">
        <f t="shared" si="153"/>
        <v>0.94802835763363258</v>
      </c>
      <c r="AP285" s="12">
        <f t="shared" si="153"/>
        <v>0.96535223842242202</v>
      </c>
      <c r="AQ285" s="12">
        <f t="shared" si="153"/>
        <v>0.98267611921121145</v>
      </c>
      <c r="AR285" s="16">
        <v>1</v>
      </c>
      <c r="AS285" s="11">
        <v>1</v>
      </c>
      <c r="AT285" s="12">
        <v>1</v>
      </c>
      <c r="AU285" s="12">
        <v>1</v>
      </c>
      <c r="AV285" s="12">
        <v>1</v>
      </c>
      <c r="AW285" s="19">
        <v>1</v>
      </c>
      <c r="AX285" s="11">
        <v>1</v>
      </c>
      <c r="AY285" s="12">
        <v>1</v>
      </c>
      <c r="AZ285" s="12">
        <v>1</v>
      </c>
      <c r="BA285" s="12">
        <v>1</v>
      </c>
      <c r="BB285" s="16">
        <v>1</v>
      </c>
      <c r="BC285" s="11">
        <v>1</v>
      </c>
      <c r="BD285" s="12">
        <v>1</v>
      </c>
      <c r="BE285" s="12">
        <v>1</v>
      </c>
      <c r="BF285" s="12">
        <v>1</v>
      </c>
      <c r="BG285" s="19">
        <v>1</v>
      </c>
      <c r="BH285" s="11">
        <v>1</v>
      </c>
      <c r="BI285" s="12">
        <v>1</v>
      </c>
      <c r="BJ285" s="12">
        <v>1</v>
      </c>
      <c r="BK285" s="12">
        <v>1</v>
      </c>
      <c r="BL285" s="16">
        <v>1</v>
      </c>
      <c r="BM285" s="11">
        <v>1</v>
      </c>
      <c r="BN285" s="12">
        <v>1</v>
      </c>
      <c r="BO285" s="12">
        <v>1</v>
      </c>
      <c r="BP285" s="12">
        <v>1</v>
      </c>
      <c r="BQ285" s="19">
        <v>1</v>
      </c>
      <c r="BR285" s="11">
        <v>1</v>
      </c>
      <c r="BS285" s="12">
        <v>1</v>
      </c>
      <c r="BT285" s="12">
        <v>1</v>
      </c>
      <c r="BU285" s="12">
        <v>1</v>
      </c>
      <c r="BV285" s="16">
        <v>1</v>
      </c>
    </row>
    <row r="286" spans="1:74" x14ac:dyDescent="0.25">
      <c r="A286" s="31" t="s">
        <v>160</v>
      </c>
      <c r="B286" s="29" t="s">
        <v>79</v>
      </c>
      <c r="C286" s="1" t="s">
        <v>157</v>
      </c>
      <c r="D286" s="2" t="s">
        <v>61</v>
      </c>
      <c r="E286" s="3" t="s">
        <v>57</v>
      </c>
      <c r="F286" s="3">
        <f>'Proxy inputs'!I48</f>
        <v>0.55999936783789073</v>
      </c>
      <c r="G286" s="3">
        <f>'Proxy inputs'!J48</f>
        <v>1.8876896486328065</v>
      </c>
      <c r="H286" s="3">
        <f>'Proxy inputs'!K48</f>
        <v>1</v>
      </c>
      <c r="I286" s="19">
        <f t="shared" si="110"/>
        <v>0.55999936783789073</v>
      </c>
      <c r="J286" s="11">
        <f t="shared" ref="J286:AQ286" si="154">($AR286-$I286)/(2050-2015)+I286</f>
        <v>0.57257081447109381</v>
      </c>
      <c r="K286" s="12">
        <f t="shared" si="154"/>
        <v>0.5851422611042969</v>
      </c>
      <c r="L286" s="12">
        <f t="shared" si="154"/>
        <v>0.59771370773749999</v>
      </c>
      <c r="M286" s="12">
        <f t="shared" si="154"/>
        <v>0.61028515437070308</v>
      </c>
      <c r="N286" s="19">
        <f t="shared" si="154"/>
        <v>0.62285660100390616</v>
      </c>
      <c r="O286" s="11">
        <f t="shared" si="154"/>
        <v>0.63542804763710925</v>
      </c>
      <c r="P286" s="12">
        <f t="shared" si="154"/>
        <v>0.64799949427031234</v>
      </c>
      <c r="Q286" s="12">
        <f t="shared" si="154"/>
        <v>0.66057094090351542</v>
      </c>
      <c r="R286" s="12">
        <f t="shared" si="154"/>
        <v>0.67314238753671851</v>
      </c>
      <c r="S286" s="19">
        <f t="shared" si="154"/>
        <v>0.6857138341699216</v>
      </c>
      <c r="T286" s="11">
        <f t="shared" si="154"/>
        <v>0.69828528080312469</v>
      </c>
      <c r="U286" s="12">
        <f t="shared" si="154"/>
        <v>0.71085672743632777</v>
      </c>
      <c r="V286" s="12">
        <f t="shared" si="154"/>
        <v>0.72342817406953086</v>
      </c>
      <c r="W286" s="12">
        <f t="shared" si="154"/>
        <v>0.73599962070273395</v>
      </c>
      <c r="X286" s="19">
        <f t="shared" si="154"/>
        <v>0.74857106733593703</v>
      </c>
      <c r="Y286" s="11">
        <f t="shared" si="154"/>
        <v>0.76114251396914012</v>
      </c>
      <c r="Z286" s="12">
        <f t="shared" si="154"/>
        <v>0.77371396060234321</v>
      </c>
      <c r="AA286" s="12">
        <f t="shared" si="154"/>
        <v>0.7862854072355463</v>
      </c>
      <c r="AB286" s="12">
        <f t="shared" si="154"/>
        <v>0.79885685386874938</v>
      </c>
      <c r="AC286" s="19">
        <f t="shared" si="154"/>
        <v>0.81142830050195247</v>
      </c>
      <c r="AD286" s="11">
        <f t="shared" si="154"/>
        <v>0.82399974713515556</v>
      </c>
      <c r="AE286" s="12">
        <f t="shared" si="154"/>
        <v>0.83657119376835865</v>
      </c>
      <c r="AF286" s="12">
        <f t="shared" si="154"/>
        <v>0.84914264040156173</v>
      </c>
      <c r="AG286" s="12">
        <f t="shared" si="154"/>
        <v>0.86171408703476482</v>
      </c>
      <c r="AH286" s="19">
        <f t="shared" si="154"/>
        <v>0.87428553366796791</v>
      </c>
      <c r="AI286" s="11">
        <f t="shared" si="154"/>
        <v>0.88685698030117099</v>
      </c>
      <c r="AJ286" s="12">
        <f t="shared" si="154"/>
        <v>0.89942842693437408</v>
      </c>
      <c r="AK286" s="12">
        <f t="shared" si="154"/>
        <v>0.91199987356757717</v>
      </c>
      <c r="AL286" s="12">
        <f t="shared" si="154"/>
        <v>0.92457132020078026</v>
      </c>
      <c r="AM286" s="19">
        <f t="shared" si="154"/>
        <v>0.93714276683398334</v>
      </c>
      <c r="AN286" s="11">
        <f t="shared" si="154"/>
        <v>0.94971421346718643</v>
      </c>
      <c r="AO286" s="12">
        <f t="shared" si="154"/>
        <v>0.96228566010038952</v>
      </c>
      <c r="AP286" s="12">
        <f t="shared" si="154"/>
        <v>0.9748571067335926</v>
      </c>
      <c r="AQ286" s="12">
        <f t="shared" si="154"/>
        <v>0.98742855336679569</v>
      </c>
      <c r="AR286" s="16">
        <v>1</v>
      </c>
      <c r="AS286" s="11">
        <v>1</v>
      </c>
      <c r="AT286" s="12">
        <v>1</v>
      </c>
      <c r="AU286" s="12">
        <v>1</v>
      </c>
      <c r="AV286" s="12">
        <v>1</v>
      </c>
      <c r="AW286" s="19">
        <v>1</v>
      </c>
      <c r="AX286" s="11">
        <v>1</v>
      </c>
      <c r="AY286" s="12">
        <v>1</v>
      </c>
      <c r="AZ286" s="12">
        <v>1</v>
      </c>
      <c r="BA286" s="12">
        <v>1</v>
      </c>
      <c r="BB286" s="16">
        <v>1</v>
      </c>
      <c r="BC286" s="11">
        <v>1</v>
      </c>
      <c r="BD286" s="12">
        <v>1</v>
      </c>
      <c r="BE286" s="12">
        <v>1</v>
      </c>
      <c r="BF286" s="12">
        <v>1</v>
      </c>
      <c r="BG286" s="19">
        <v>1</v>
      </c>
      <c r="BH286" s="11">
        <v>1</v>
      </c>
      <c r="BI286" s="12">
        <v>1</v>
      </c>
      <c r="BJ286" s="12">
        <v>1</v>
      </c>
      <c r="BK286" s="12">
        <v>1</v>
      </c>
      <c r="BL286" s="16">
        <v>1</v>
      </c>
      <c r="BM286" s="11">
        <v>1</v>
      </c>
      <c r="BN286" s="12">
        <v>1</v>
      </c>
      <c r="BO286" s="12">
        <v>1</v>
      </c>
      <c r="BP286" s="12">
        <v>1</v>
      </c>
      <c r="BQ286" s="19">
        <v>1</v>
      </c>
      <c r="BR286" s="11">
        <v>1</v>
      </c>
      <c r="BS286" s="12">
        <v>1</v>
      </c>
      <c r="BT286" s="12">
        <v>1</v>
      </c>
      <c r="BU286" s="12">
        <v>1</v>
      </c>
      <c r="BV286" s="16">
        <v>1</v>
      </c>
    </row>
    <row r="287" spans="1:74" x14ac:dyDescent="0.25">
      <c r="A287" s="31" t="s">
        <v>160</v>
      </c>
      <c r="B287" s="29" t="s">
        <v>79</v>
      </c>
      <c r="C287" s="1" t="s">
        <v>157</v>
      </c>
      <c r="D287" s="2" t="s">
        <v>61</v>
      </c>
      <c r="E287" s="3" t="s">
        <v>58</v>
      </c>
      <c r="F287" s="3">
        <f>'Proxy inputs'!I49</f>
        <v>0.48175604206110079</v>
      </c>
      <c r="G287" s="3">
        <f>'Proxy inputs'!J49</f>
        <v>0.65776384607873095</v>
      </c>
      <c r="H287" s="3">
        <f>'Proxy inputs'!K49</f>
        <v>1</v>
      </c>
      <c r="I287" s="19">
        <f t="shared" si="110"/>
        <v>0.48175604206110079</v>
      </c>
      <c r="J287" s="11">
        <f t="shared" ref="J287:AQ287" si="155">($AR287-$I287)/(2050-2015)+I287</f>
        <v>0.49656301228792649</v>
      </c>
      <c r="K287" s="12">
        <f t="shared" si="155"/>
        <v>0.51136998251475219</v>
      </c>
      <c r="L287" s="12">
        <f t="shared" si="155"/>
        <v>0.52617695274157783</v>
      </c>
      <c r="M287" s="12">
        <f t="shared" si="155"/>
        <v>0.54098392296840347</v>
      </c>
      <c r="N287" s="19">
        <f t="shared" si="155"/>
        <v>0.55579089319522912</v>
      </c>
      <c r="O287" s="11">
        <f t="shared" si="155"/>
        <v>0.57059786342205476</v>
      </c>
      <c r="P287" s="12">
        <f t="shared" si="155"/>
        <v>0.58540483364888041</v>
      </c>
      <c r="Q287" s="12">
        <f t="shared" si="155"/>
        <v>0.60021180387570605</v>
      </c>
      <c r="R287" s="12">
        <f t="shared" si="155"/>
        <v>0.6150187741025317</v>
      </c>
      <c r="S287" s="19">
        <f t="shared" si="155"/>
        <v>0.62982574432935734</v>
      </c>
      <c r="T287" s="11">
        <f t="shared" si="155"/>
        <v>0.64463271455618298</v>
      </c>
      <c r="U287" s="12">
        <f t="shared" si="155"/>
        <v>0.65943968478300863</v>
      </c>
      <c r="V287" s="12">
        <f t="shared" si="155"/>
        <v>0.67424665500983427</v>
      </c>
      <c r="W287" s="12">
        <f t="shared" si="155"/>
        <v>0.68905362523665992</v>
      </c>
      <c r="X287" s="19">
        <f t="shared" si="155"/>
        <v>0.70386059546348556</v>
      </c>
      <c r="Y287" s="11">
        <f t="shared" si="155"/>
        <v>0.71866756569031121</v>
      </c>
      <c r="Z287" s="12">
        <f t="shared" si="155"/>
        <v>0.73347453591713685</v>
      </c>
      <c r="AA287" s="12">
        <f t="shared" si="155"/>
        <v>0.74828150614396249</v>
      </c>
      <c r="AB287" s="12">
        <f t="shared" si="155"/>
        <v>0.76308847637078814</v>
      </c>
      <c r="AC287" s="19">
        <f t="shared" si="155"/>
        <v>0.77789544659761378</v>
      </c>
      <c r="AD287" s="11">
        <f t="shared" si="155"/>
        <v>0.79270241682443943</v>
      </c>
      <c r="AE287" s="12">
        <f t="shared" si="155"/>
        <v>0.80750938705126507</v>
      </c>
      <c r="AF287" s="12">
        <f t="shared" si="155"/>
        <v>0.82231635727809071</v>
      </c>
      <c r="AG287" s="12">
        <f t="shared" si="155"/>
        <v>0.83712332750491636</v>
      </c>
      <c r="AH287" s="19">
        <f t="shared" si="155"/>
        <v>0.851930297731742</v>
      </c>
      <c r="AI287" s="11">
        <f t="shared" si="155"/>
        <v>0.86673726795856765</v>
      </c>
      <c r="AJ287" s="12">
        <f t="shared" si="155"/>
        <v>0.88154423818539329</v>
      </c>
      <c r="AK287" s="12">
        <f t="shared" si="155"/>
        <v>0.89635120841221894</v>
      </c>
      <c r="AL287" s="12">
        <f t="shared" si="155"/>
        <v>0.91115817863904458</v>
      </c>
      <c r="AM287" s="19">
        <f t="shared" si="155"/>
        <v>0.92596514886587022</v>
      </c>
      <c r="AN287" s="11">
        <f t="shared" si="155"/>
        <v>0.94077211909269587</v>
      </c>
      <c r="AO287" s="12">
        <f t="shared" si="155"/>
        <v>0.95557908931952151</v>
      </c>
      <c r="AP287" s="12">
        <f t="shared" si="155"/>
        <v>0.97038605954634716</v>
      </c>
      <c r="AQ287" s="12">
        <f t="shared" si="155"/>
        <v>0.9851930297731728</v>
      </c>
      <c r="AR287" s="16">
        <v>1</v>
      </c>
      <c r="AS287" s="11">
        <v>1</v>
      </c>
      <c r="AT287" s="12">
        <v>1</v>
      </c>
      <c r="AU287" s="12">
        <v>1</v>
      </c>
      <c r="AV287" s="12">
        <v>1</v>
      </c>
      <c r="AW287" s="19">
        <v>1</v>
      </c>
      <c r="AX287" s="11">
        <v>1</v>
      </c>
      <c r="AY287" s="12">
        <v>1</v>
      </c>
      <c r="AZ287" s="12">
        <v>1</v>
      </c>
      <c r="BA287" s="12">
        <v>1</v>
      </c>
      <c r="BB287" s="16">
        <v>1</v>
      </c>
      <c r="BC287" s="11">
        <v>1</v>
      </c>
      <c r="BD287" s="12">
        <v>1</v>
      </c>
      <c r="BE287" s="12">
        <v>1</v>
      </c>
      <c r="BF287" s="12">
        <v>1</v>
      </c>
      <c r="BG287" s="19">
        <v>1</v>
      </c>
      <c r="BH287" s="11">
        <v>1</v>
      </c>
      <c r="BI287" s="12">
        <v>1</v>
      </c>
      <c r="BJ287" s="12">
        <v>1</v>
      </c>
      <c r="BK287" s="12">
        <v>1</v>
      </c>
      <c r="BL287" s="16">
        <v>1</v>
      </c>
      <c r="BM287" s="11">
        <v>1</v>
      </c>
      <c r="BN287" s="12">
        <v>1</v>
      </c>
      <c r="BO287" s="12">
        <v>1</v>
      </c>
      <c r="BP287" s="12">
        <v>1</v>
      </c>
      <c r="BQ287" s="19">
        <v>1</v>
      </c>
      <c r="BR287" s="11">
        <v>1</v>
      </c>
      <c r="BS287" s="12">
        <v>1</v>
      </c>
      <c r="BT287" s="12">
        <v>1</v>
      </c>
      <c r="BU287" s="12">
        <v>1</v>
      </c>
      <c r="BV287" s="16">
        <v>1</v>
      </c>
    </row>
    <row r="288" spans="1:74" x14ac:dyDescent="0.25">
      <c r="A288" s="31" t="s">
        <v>160</v>
      </c>
      <c r="B288" s="29" t="s">
        <v>79</v>
      </c>
      <c r="C288" s="1" t="s">
        <v>157</v>
      </c>
      <c r="D288" s="2" t="s">
        <v>61</v>
      </c>
      <c r="E288" s="3" t="s">
        <v>59</v>
      </c>
      <c r="F288" s="3">
        <f>'Proxy inputs'!I50</f>
        <v>0.46263590104270363</v>
      </c>
      <c r="G288" s="3">
        <f>'Proxy inputs'!J50</f>
        <v>0.54977969476363864</v>
      </c>
      <c r="H288" s="3">
        <f>'Proxy inputs'!K50</f>
        <v>1</v>
      </c>
      <c r="I288" s="19">
        <f t="shared" si="110"/>
        <v>0.46263590104270363</v>
      </c>
      <c r="J288" s="11">
        <f t="shared" ref="J288:AQ288" si="156">($AR288-$I288)/(2050-2015)+I288</f>
        <v>0.47798916101291211</v>
      </c>
      <c r="K288" s="12">
        <f t="shared" si="156"/>
        <v>0.49334242098312059</v>
      </c>
      <c r="L288" s="12">
        <f t="shared" si="156"/>
        <v>0.50869568095332907</v>
      </c>
      <c r="M288" s="12">
        <f t="shared" si="156"/>
        <v>0.52404894092353749</v>
      </c>
      <c r="N288" s="19">
        <f t="shared" si="156"/>
        <v>0.53940220089374591</v>
      </c>
      <c r="O288" s="11">
        <f t="shared" si="156"/>
        <v>0.55475546086395433</v>
      </c>
      <c r="P288" s="12">
        <f t="shared" si="156"/>
        <v>0.57010872083416275</v>
      </c>
      <c r="Q288" s="12">
        <f t="shared" si="156"/>
        <v>0.58546198080437117</v>
      </c>
      <c r="R288" s="12">
        <f t="shared" si="156"/>
        <v>0.6008152407745796</v>
      </c>
      <c r="S288" s="19">
        <f t="shared" si="156"/>
        <v>0.61616850074478802</v>
      </c>
      <c r="T288" s="11">
        <f t="shared" si="156"/>
        <v>0.63152176071499644</v>
      </c>
      <c r="U288" s="12">
        <f t="shared" si="156"/>
        <v>0.64687502068520486</v>
      </c>
      <c r="V288" s="12">
        <f t="shared" si="156"/>
        <v>0.66222828065541328</v>
      </c>
      <c r="W288" s="12">
        <f t="shared" si="156"/>
        <v>0.6775815406256217</v>
      </c>
      <c r="X288" s="19">
        <f t="shared" si="156"/>
        <v>0.69293480059583012</v>
      </c>
      <c r="Y288" s="11">
        <f t="shared" si="156"/>
        <v>0.70828806056603855</v>
      </c>
      <c r="Z288" s="12">
        <f t="shared" si="156"/>
        <v>0.72364132053624697</v>
      </c>
      <c r="AA288" s="12">
        <f t="shared" si="156"/>
        <v>0.73899458050645539</v>
      </c>
      <c r="AB288" s="12">
        <f t="shared" si="156"/>
        <v>0.75434784047666381</v>
      </c>
      <c r="AC288" s="19">
        <f t="shared" si="156"/>
        <v>0.76970110044687223</v>
      </c>
      <c r="AD288" s="11">
        <f t="shared" si="156"/>
        <v>0.78505436041708065</v>
      </c>
      <c r="AE288" s="12">
        <f t="shared" si="156"/>
        <v>0.80040762038728908</v>
      </c>
      <c r="AF288" s="12">
        <f t="shared" si="156"/>
        <v>0.8157608803574975</v>
      </c>
      <c r="AG288" s="12">
        <f t="shared" si="156"/>
        <v>0.83111414032770592</v>
      </c>
      <c r="AH288" s="19">
        <f t="shared" si="156"/>
        <v>0.84646740029791434</v>
      </c>
      <c r="AI288" s="11">
        <f t="shared" si="156"/>
        <v>0.86182066026812276</v>
      </c>
      <c r="AJ288" s="12">
        <f t="shared" si="156"/>
        <v>0.87717392023833118</v>
      </c>
      <c r="AK288" s="12">
        <f t="shared" si="156"/>
        <v>0.89252718020853961</v>
      </c>
      <c r="AL288" s="12">
        <f t="shared" si="156"/>
        <v>0.90788044017874803</v>
      </c>
      <c r="AM288" s="19">
        <f t="shared" si="156"/>
        <v>0.92323370014895645</v>
      </c>
      <c r="AN288" s="11">
        <f t="shared" si="156"/>
        <v>0.93858696011916487</v>
      </c>
      <c r="AO288" s="12">
        <f t="shared" si="156"/>
        <v>0.95394022008937329</v>
      </c>
      <c r="AP288" s="12">
        <f t="shared" si="156"/>
        <v>0.96929348005958171</v>
      </c>
      <c r="AQ288" s="12">
        <f t="shared" si="156"/>
        <v>0.98464674002979014</v>
      </c>
      <c r="AR288" s="16">
        <v>1</v>
      </c>
      <c r="AS288" s="11">
        <v>1</v>
      </c>
      <c r="AT288" s="12">
        <v>1</v>
      </c>
      <c r="AU288" s="12">
        <v>1</v>
      </c>
      <c r="AV288" s="12">
        <v>1</v>
      </c>
      <c r="AW288" s="19">
        <v>1</v>
      </c>
      <c r="AX288" s="11">
        <v>1</v>
      </c>
      <c r="AY288" s="12">
        <v>1</v>
      </c>
      <c r="AZ288" s="12">
        <v>1</v>
      </c>
      <c r="BA288" s="12">
        <v>1</v>
      </c>
      <c r="BB288" s="16">
        <v>1</v>
      </c>
      <c r="BC288" s="11">
        <v>1</v>
      </c>
      <c r="BD288" s="12">
        <v>1</v>
      </c>
      <c r="BE288" s="12">
        <v>1</v>
      </c>
      <c r="BF288" s="12">
        <v>1</v>
      </c>
      <c r="BG288" s="19">
        <v>1</v>
      </c>
      <c r="BH288" s="11">
        <v>1</v>
      </c>
      <c r="BI288" s="12">
        <v>1</v>
      </c>
      <c r="BJ288" s="12">
        <v>1</v>
      </c>
      <c r="BK288" s="12">
        <v>1</v>
      </c>
      <c r="BL288" s="16">
        <v>1</v>
      </c>
      <c r="BM288" s="11">
        <v>1</v>
      </c>
      <c r="BN288" s="12">
        <v>1</v>
      </c>
      <c r="BO288" s="12">
        <v>1</v>
      </c>
      <c r="BP288" s="12">
        <v>1</v>
      </c>
      <c r="BQ288" s="19">
        <v>1</v>
      </c>
      <c r="BR288" s="11">
        <v>1</v>
      </c>
      <c r="BS288" s="12">
        <v>1</v>
      </c>
      <c r="BT288" s="12">
        <v>1</v>
      </c>
      <c r="BU288" s="12">
        <v>1</v>
      </c>
      <c r="BV288" s="16">
        <v>1</v>
      </c>
    </row>
    <row r="289" spans="1:74" x14ac:dyDescent="0.25">
      <c r="A289" s="31" t="s">
        <v>160</v>
      </c>
      <c r="B289" s="29" t="s">
        <v>79</v>
      </c>
      <c r="C289" s="1" t="s">
        <v>157</v>
      </c>
      <c r="D289" s="2" t="s">
        <v>62</v>
      </c>
      <c r="E289" s="3" t="s">
        <v>63</v>
      </c>
      <c r="F289" s="3">
        <f>'Proxy inputs'!I51</f>
        <v>3.5476350293300656</v>
      </c>
      <c r="G289" s="3">
        <f>'Proxy inputs'!J51</f>
        <v>1.9531273813546357</v>
      </c>
      <c r="H289" s="3">
        <f>'Proxy inputs'!K51</f>
        <v>1</v>
      </c>
      <c r="I289" s="19">
        <f t="shared" si="110"/>
        <v>3.5476350293300656</v>
      </c>
      <c r="J289" s="11">
        <f t="shared" ref="J289:AQ289" si="157">($AR289-$I289)/(2050-2015)+I289</f>
        <v>3.4748454570634921</v>
      </c>
      <c r="K289" s="12">
        <f t="shared" si="157"/>
        <v>3.4020558847969187</v>
      </c>
      <c r="L289" s="12">
        <f t="shared" si="157"/>
        <v>3.3292663125303452</v>
      </c>
      <c r="M289" s="12">
        <f t="shared" si="157"/>
        <v>3.2564767402637718</v>
      </c>
      <c r="N289" s="19">
        <f t="shared" si="157"/>
        <v>3.1836871679971983</v>
      </c>
      <c r="O289" s="11">
        <f t="shared" si="157"/>
        <v>3.1108975957306249</v>
      </c>
      <c r="P289" s="12">
        <f t="shared" si="157"/>
        <v>3.0381080234640514</v>
      </c>
      <c r="Q289" s="12">
        <f t="shared" si="157"/>
        <v>2.9653184511974779</v>
      </c>
      <c r="R289" s="12">
        <f t="shared" si="157"/>
        <v>2.8925288789309045</v>
      </c>
      <c r="S289" s="19">
        <f t="shared" si="157"/>
        <v>2.819739306664331</v>
      </c>
      <c r="T289" s="11">
        <f t="shared" si="157"/>
        <v>2.7469497343977576</v>
      </c>
      <c r="U289" s="12">
        <f t="shared" si="157"/>
        <v>2.6741601621311841</v>
      </c>
      <c r="V289" s="12">
        <f t="shared" si="157"/>
        <v>2.6013705898646107</v>
      </c>
      <c r="W289" s="12">
        <f t="shared" si="157"/>
        <v>2.5285810175980372</v>
      </c>
      <c r="X289" s="19">
        <f t="shared" si="157"/>
        <v>2.4557914453314638</v>
      </c>
      <c r="Y289" s="11">
        <f t="shared" si="157"/>
        <v>2.3830018730648903</v>
      </c>
      <c r="Z289" s="12">
        <f t="shared" si="157"/>
        <v>2.3102123007983169</v>
      </c>
      <c r="AA289" s="12">
        <f t="shared" si="157"/>
        <v>2.2374227285317434</v>
      </c>
      <c r="AB289" s="12">
        <f t="shared" si="157"/>
        <v>2.1646331562651699</v>
      </c>
      <c r="AC289" s="19">
        <f t="shared" si="157"/>
        <v>2.0918435839985965</v>
      </c>
      <c r="AD289" s="11">
        <f t="shared" si="157"/>
        <v>2.019054011732023</v>
      </c>
      <c r="AE289" s="12">
        <f t="shared" si="157"/>
        <v>1.9462644394654498</v>
      </c>
      <c r="AF289" s="12">
        <f t="shared" si="157"/>
        <v>1.8734748671988766</v>
      </c>
      <c r="AG289" s="12">
        <f t="shared" si="157"/>
        <v>1.8006852949323033</v>
      </c>
      <c r="AH289" s="19">
        <f t="shared" si="157"/>
        <v>1.7278957226657301</v>
      </c>
      <c r="AI289" s="11">
        <f t="shared" si="157"/>
        <v>1.6551061503991569</v>
      </c>
      <c r="AJ289" s="12">
        <f t="shared" si="157"/>
        <v>1.5823165781325836</v>
      </c>
      <c r="AK289" s="12">
        <f t="shared" si="157"/>
        <v>1.5095270058660104</v>
      </c>
      <c r="AL289" s="12">
        <f t="shared" si="157"/>
        <v>1.4367374335994372</v>
      </c>
      <c r="AM289" s="19">
        <f t="shared" si="157"/>
        <v>1.3639478613328639</v>
      </c>
      <c r="AN289" s="11">
        <f t="shared" si="157"/>
        <v>1.2911582890662907</v>
      </c>
      <c r="AO289" s="12">
        <f t="shared" si="157"/>
        <v>1.2183687167997175</v>
      </c>
      <c r="AP289" s="12">
        <f t="shared" si="157"/>
        <v>1.1455791445331442</v>
      </c>
      <c r="AQ289" s="12">
        <f t="shared" si="157"/>
        <v>1.072789572266571</v>
      </c>
      <c r="AR289" s="16">
        <v>1</v>
      </c>
      <c r="AS289" s="11">
        <v>1</v>
      </c>
      <c r="AT289" s="12">
        <v>1</v>
      </c>
      <c r="AU289" s="12">
        <v>1</v>
      </c>
      <c r="AV289" s="12">
        <v>1</v>
      </c>
      <c r="AW289" s="19">
        <v>1</v>
      </c>
      <c r="AX289" s="11">
        <v>1</v>
      </c>
      <c r="AY289" s="12">
        <v>1</v>
      </c>
      <c r="AZ289" s="12">
        <v>1</v>
      </c>
      <c r="BA289" s="12">
        <v>1</v>
      </c>
      <c r="BB289" s="16">
        <v>1</v>
      </c>
      <c r="BC289" s="11">
        <v>1</v>
      </c>
      <c r="BD289" s="12">
        <v>1</v>
      </c>
      <c r="BE289" s="12">
        <v>1</v>
      </c>
      <c r="BF289" s="12">
        <v>1</v>
      </c>
      <c r="BG289" s="19">
        <v>1</v>
      </c>
      <c r="BH289" s="11">
        <v>1</v>
      </c>
      <c r="BI289" s="12">
        <v>1</v>
      </c>
      <c r="BJ289" s="12">
        <v>1</v>
      </c>
      <c r="BK289" s="12">
        <v>1</v>
      </c>
      <c r="BL289" s="16">
        <v>1</v>
      </c>
      <c r="BM289" s="11">
        <v>1</v>
      </c>
      <c r="BN289" s="12">
        <v>1</v>
      </c>
      <c r="BO289" s="12">
        <v>1</v>
      </c>
      <c r="BP289" s="12">
        <v>1</v>
      </c>
      <c r="BQ289" s="19">
        <v>1</v>
      </c>
      <c r="BR289" s="11">
        <v>1</v>
      </c>
      <c r="BS289" s="12">
        <v>1</v>
      </c>
      <c r="BT289" s="12">
        <v>1</v>
      </c>
      <c r="BU289" s="12">
        <v>1</v>
      </c>
      <c r="BV289" s="16">
        <v>1</v>
      </c>
    </row>
    <row r="290" spans="1:74" x14ac:dyDescent="0.25">
      <c r="A290" s="31" t="s">
        <v>160</v>
      </c>
      <c r="B290" s="29" t="s">
        <v>79</v>
      </c>
      <c r="C290" s="1" t="s">
        <v>157</v>
      </c>
      <c r="D290" s="2" t="s">
        <v>62</v>
      </c>
      <c r="E290" s="3" t="s">
        <v>64</v>
      </c>
      <c r="F290" s="3">
        <f>'Proxy inputs'!I52</f>
        <v>0.82943436865439857</v>
      </c>
      <c r="G290" s="3">
        <f>'Proxy inputs'!J52</f>
        <v>0.96861058514934417</v>
      </c>
      <c r="H290" s="3">
        <f>'Proxy inputs'!K52</f>
        <v>1</v>
      </c>
      <c r="I290" s="19">
        <f t="shared" si="110"/>
        <v>0.82943436865439857</v>
      </c>
      <c r="J290" s="11">
        <f t="shared" ref="J290:AQ290" si="158">($AR290-$I290)/(2050-2015)+I290</f>
        <v>0.83430767240713</v>
      </c>
      <c r="K290" s="12">
        <f t="shared" si="158"/>
        <v>0.83918097615986142</v>
      </c>
      <c r="L290" s="12">
        <f t="shared" si="158"/>
        <v>0.84405427991259285</v>
      </c>
      <c r="M290" s="12">
        <f t="shared" si="158"/>
        <v>0.84892758366532428</v>
      </c>
      <c r="N290" s="19">
        <f t="shared" si="158"/>
        <v>0.85380088741805571</v>
      </c>
      <c r="O290" s="11">
        <f t="shared" si="158"/>
        <v>0.85867419117078714</v>
      </c>
      <c r="P290" s="12">
        <f t="shared" si="158"/>
        <v>0.86354749492351857</v>
      </c>
      <c r="Q290" s="12">
        <f t="shared" si="158"/>
        <v>0.86842079867624999</v>
      </c>
      <c r="R290" s="12">
        <f t="shared" si="158"/>
        <v>0.87329410242898142</v>
      </c>
      <c r="S290" s="19">
        <f t="shared" si="158"/>
        <v>0.87816740618171285</v>
      </c>
      <c r="T290" s="11">
        <f t="shared" si="158"/>
        <v>0.88304070993444428</v>
      </c>
      <c r="U290" s="12">
        <f t="shared" si="158"/>
        <v>0.88791401368717571</v>
      </c>
      <c r="V290" s="12">
        <f t="shared" si="158"/>
        <v>0.89278731743990714</v>
      </c>
      <c r="W290" s="12">
        <f t="shared" si="158"/>
        <v>0.89766062119263856</v>
      </c>
      <c r="X290" s="19">
        <f t="shared" si="158"/>
        <v>0.90253392494536999</v>
      </c>
      <c r="Y290" s="11">
        <f t="shared" si="158"/>
        <v>0.90740722869810142</v>
      </c>
      <c r="Z290" s="12">
        <f t="shared" si="158"/>
        <v>0.91228053245083285</v>
      </c>
      <c r="AA290" s="12">
        <f t="shared" si="158"/>
        <v>0.91715383620356428</v>
      </c>
      <c r="AB290" s="12">
        <f t="shared" si="158"/>
        <v>0.9220271399562957</v>
      </c>
      <c r="AC290" s="19">
        <f t="shared" si="158"/>
        <v>0.92690044370902713</v>
      </c>
      <c r="AD290" s="11">
        <f t="shared" si="158"/>
        <v>0.93177374746175856</v>
      </c>
      <c r="AE290" s="12">
        <f t="shared" si="158"/>
        <v>0.93664705121448999</v>
      </c>
      <c r="AF290" s="12">
        <f t="shared" si="158"/>
        <v>0.94152035496722142</v>
      </c>
      <c r="AG290" s="12">
        <f t="shared" si="158"/>
        <v>0.94639365871995285</v>
      </c>
      <c r="AH290" s="19">
        <f t="shared" si="158"/>
        <v>0.95126696247268427</v>
      </c>
      <c r="AI290" s="11">
        <f t="shared" si="158"/>
        <v>0.9561402662254157</v>
      </c>
      <c r="AJ290" s="12">
        <f t="shared" si="158"/>
        <v>0.96101356997814713</v>
      </c>
      <c r="AK290" s="12">
        <f t="shared" si="158"/>
        <v>0.96588687373087856</v>
      </c>
      <c r="AL290" s="12">
        <f t="shared" si="158"/>
        <v>0.97076017748360999</v>
      </c>
      <c r="AM290" s="19">
        <f t="shared" si="158"/>
        <v>0.97563348123634142</v>
      </c>
      <c r="AN290" s="11">
        <f t="shared" si="158"/>
        <v>0.98050678498907284</v>
      </c>
      <c r="AO290" s="12">
        <f t="shared" si="158"/>
        <v>0.98538008874180427</v>
      </c>
      <c r="AP290" s="12">
        <f t="shared" si="158"/>
        <v>0.9902533924945357</v>
      </c>
      <c r="AQ290" s="12">
        <f t="shared" si="158"/>
        <v>0.99512669624726713</v>
      </c>
      <c r="AR290" s="16">
        <v>1</v>
      </c>
      <c r="AS290" s="11">
        <v>1</v>
      </c>
      <c r="AT290" s="12">
        <v>1</v>
      </c>
      <c r="AU290" s="12">
        <v>1</v>
      </c>
      <c r="AV290" s="12">
        <v>1</v>
      </c>
      <c r="AW290" s="19">
        <v>1</v>
      </c>
      <c r="AX290" s="11">
        <v>1</v>
      </c>
      <c r="AY290" s="12">
        <v>1</v>
      </c>
      <c r="AZ290" s="12">
        <v>1</v>
      </c>
      <c r="BA290" s="12">
        <v>1</v>
      </c>
      <c r="BB290" s="16">
        <v>1</v>
      </c>
      <c r="BC290" s="11">
        <v>1</v>
      </c>
      <c r="BD290" s="12">
        <v>1</v>
      </c>
      <c r="BE290" s="12">
        <v>1</v>
      </c>
      <c r="BF290" s="12">
        <v>1</v>
      </c>
      <c r="BG290" s="19">
        <v>1</v>
      </c>
      <c r="BH290" s="11">
        <v>1</v>
      </c>
      <c r="BI290" s="12">
        <v>1</v>
      </c>
      <c r="BJ290" s="12">
        <v>1</v>
      </c>
      <c r="BK290" s="12">
        <v>1</v>
      </c>
      <c r="BL290" s="16">
        <v>1</v>
      </c>
      <c r="BM290" s="11">
        <v>1</v>
      </c>
      <c r="BN290" s="12">
        <v>1</v>
      </c>
      <c r="BO290" s="12">
        <v>1</v>
      </c>
      <c r="BP290" s="12">
        <v>1</v>
      </c>
      <c r="BQ290" s="19">
        <v>1</v>
      </c>
      <c r="BR290" s="11">
        <v>1</v>
      </c>
      <c r="BS290" s="12">
        <v>1</v>
      </c>
      <c r="BT290" s="12">
        <v>1</v>
      </c>
      <c r="BU290" s="12">
        <v>1</v>
      </c>
      <c r="BV290" s="16">
        <v>1</v>
      </c>
    </row>
    <row r="291" spans="1:74" x14ac:dyDescent="0.25">
      <c r="A291" s="31" t="s">
        <v>160</v>
      </c>
      <c r="B291" s="29" t="s">
        <v>79</v>
      </c>
      <c r="C291" s="1" t="s">
        <v>157</v>
      </c>
      <c r="D291" s="2" t="s">
        <v>62</v>
      </c>
      <c r="E291" s="3" t="s">
        <v>65</v>
      </c>
      <c r="F291" s="3">
        <f>'Proxy inputs'!I53</f>
        <v>0.82943436865439857</v>
      </c>
      <c r="G291" s="3">
        <f>'Proxy inputs'!J53</f>
        <v>0.96861058514934417</v>
      </c>
      <c r="H291" s="3">
        <f>'Proxy inputs'!K53</f>
        <v>1</v>
      </c>
      <c r="I291" s="19">
        <f t="shared" si="110"/>
        <v>0.82943436865439857</v>
      </c>
      <c r="J291" s="11">
        <f t="shared" ref="J291:AQ291" si="159">($AR291-$I291)/(2050-2015)+I291</f>
        <v>0.83430767240713</v>
      </c>
      <c r="K291" s="12">
        <f t="shared" si="159"/>
        <v>0.83918097615986142</v>
      </c>
      <c r="L291" s="12">
        <f t="shared" si="159"/>
        <v>0.84405427991259285</v>
      </c>
      <c r="M291" s="12">
        <f t="shared" si="159"/>
        <v>0.84892758366532428</v>
      </c>
      <c r="N291" s="19">
        <f t="shared" si="159"/>
        <v>0.85380088741805571</v>
      </c>
      <c r="O291" s="11">
        <f t="shared" si="159"/>
        <v>0.85867419117078714</v>
      </c>
      <c r="P291" s="12">
        <f t="shared" si="159"/>
        <v>0.86354749492351857</v>
      </c>
      <c r="Q291" s="12">
        <f t="shared" si="159"/>
        <v>0.86842079867624999</v>
      </c>
      <c r="R291" s="12">
        <f t="shared" si="159"/>
        <v>0.87329410242898142</v>
      </c>
      <c r="S291" s="19">
        <f t="shared" si="159"/>
        <v>0.87816740618171285</v>
      </c>
      <c r="T291" s="11">
        <f t="shared" si="159"/>
        <v>0.88304070993444428</v>
      </c>
      <c r="U291" s="12">
        <f t="shared" si="159"/>
        <v>0.88791401368717571</v>
      </c>
      <c r="V291" s="12">
        <f t="shared" si="159"/>
        <v>0.89278731743990714</v>
      </c>
      <c r="W291" s="12">
        <f t="shared" si="159"/>
        <v>0.89766062119263856</v>
      </c>
      <c r="X291" s="19">
        <f t="shared" si="159"/>
        <v>0.90253392494536999</v>
      </c>
      <c r="Y291" s="11">
        <f t="shared" si="159"/>
        <v>0.90740722869810142</v>
      </c>
      <c r="Z291" s="12">
        <f t="shared" si="159"/>
        <v>0.91228053245083285</v>
      </c>
      <c r="AA291" s="12">
        <f t="shared" si="159"/>
        <v>0.91715383620356428</v>
      </c>
      <c r="AB291" s="12">
        <f t="shared" si="159"/>
        <v>0.9220271399562957</v>
      </c>
      <c r="AC291" s="19">
        <f t="shared" si="159"/>
        <v>0.92690044370902713</v>
      </c>
      <c r="AD291" s="11">
        <f t="shared" si="159"/>
        <v>0.93177374746175856</v>
      </c>
      <c r="AE291" s="12">
        <f t="shared" si="159"/>
        <v>0.93664705121448999</v>
      </c>
      <c r="AF291" s="12">
        <f t="shared" si="159"/>
        <v>0.94152035496722142</v>
      </c>
      <c r="AG291" s="12">
        <f t="shared" si="159"/>
        <v>0.94639365871995285</v>
      </c>
      <c r="AH291" s="19">
        <f t="shared" si="159"/>
        <v>0.95126696247268427</v>
      </c>
      <c r="AI291" s="11">
        <f t="shared" si="159"/>
        <v>0.9561402662254157</v>
      </c>
      <c r="AJ291" s="12">
        <f t="shared" si="159"/>
        <v>0.96101356997814713</v>
      </c>
      <c r="AK291" s="12">
        <f t="shared" si="159"/>
        <v>0.96588687373087856</v>
      </c>
      <c r="AL291" s="12">
        <f t="shared" si="159"/>
        <v>0.97076017748360999</v>
      </c>
      <c r="AM291" s="19">
        <f t="shared" si="159"/>
        <v>0.97563348123634142</v>
      </c>
      <c r="AN291" s="11">
        <f t="shared" si="159"/>
        <v>0.98050678498907284</v>
      </c>
      <c r="AO291" s="12">
        <f t="shared" si="159"/>
        <v>0.98538008874180427</v>
      </c>
      <c r="AP291" s="12">
        <f t="shared" si="159"/>
        <v>0.9902533924945357</v>
      </c>
      <c r="AQ291" s="12">
        <f t="shared" si="159"/>
        <v>0.99512669624726713</v>
      </c>
      <c r="AR291" s="16">
        <v>1</v>
      </c>
      <c r="AS291" s="11">
        <v>1</v>
      </c>
      <c r="AT291" s="12">
        <v>1</v>
      </c>
      <c r="AU291" s="12">
        <v>1</v>
      </c>
      <c r="AV291" s="12">
        <v>1</v>
      </c>
      <c r="AW291" s="19">
        <v>1</v>
      </c>
      <c r="AX291" s="11">
        <v>1</v>
      </c>
      <c r="AY291" s="12">
        <v>1</v>
      </c>
      <c r="AZ291" s="12">
        <v>1</v>
      </c>
      <c r="BA291" s="12">
        <v>1</v>
      </c>
      <c r="BB291" s="16">
        <v>1</v>
      </c>
      <c r="BC291" s="11">
        <v>1</v>
      </c>
      <c r="BD291" s="12">
        <v>1</v>
      </c>
      <c r="BE291" s="12">
        <v>1</v>
      </c>
      <c r="BF291" s="12">
        <v>1</v>
      </c>
      <c r="BG291" s="19">
        <v>1</v>
      </c>
      <c r="BH291" s="11">
        <v>1</v>
      </c>
      <c r="BI291" s="12">
        <v>1</v>
      </c>
      <c r="BJ291" s="12">
        <v>1</v>
      </c>
      <c r="BK291" s="12">
        <v>1</v>
      </c>
      <c r="BL291" s="16">
        <v>1</v>
      </c>
      <c r="BM291" s="11">
        <v>1</v>
      </c>
      <c r="BN291" s="12">
        <v>1</v>
      </c>
      <c r="BO291" s="12">
        <v>1</v>
      </c>
      <c r="BP291" s="12">
        <v>1</v>
      </c>
      <c r="BQ291" s="19">
        <v>1</v>
      </c>
      <c r="BR291" s="11">
        <v>1</v>
      </c>
      <c r="BS291" s="12">
        <v>1</v>
      </c>
      <c r="BT291" s="12">
        <v>1</v>
      </c>
      <c r="BU291" s="12">
        <v>1</v>
      </c>
      <c r="BV291" s="16">
        <v>1</v>
      </c>
    </row>
    <row r="292" spans="1:74" x14ac:dyDescent="0.25">
      <c r="A292" s="30" t="s">
        <v>159</v>
      </c>
      <c r="B292" s="29" t="s">
        <v>79</v>
      </c>
      <c r="C292" s="1" t="s">
        <v>147</v>
      </c>
      <c r="D292" s="2" t="s">
        <v>12</v>
      </c>
      <c r="E292" s="3" t="s">
        <v>13</v>
      </c>
      <c r="F292" s="3">
        <f>'Proxy inputs'!I54</f>
        <v>0.87000723797368351</v>
      </c>
      <c r="G292" s="3">
        <f>'Proxy inputs'!J54</f>
        <v>0.86987457171185745</v>
      </c>
      <c r="H292" s="3">
        <f>'Proxy inputs'!K54</f>
        <v>1</v>
      </c>
      <c r="I292" s="19">
        <f t="shared" si="110"/>
        <v>0.87000723797368351</v>
      </c>
      <c r="J292" s="11">
        <f t="shared" ref="J292:AQ292" si="160">($AR292-$I292)/(2050-2015)+I292</f>
        <v>0.87372131688872112</v>
      </c>
      <c r="K292" s="12">
        <f t="shared" si="160"/>
        <v>0.87743539580375873</v>
      </c>
      <c r="L292" s="12">
        <f t="shared" si="160"/>
        <v>0.88114947471879634</v>
      </c>
      <c r="M292" s="12">
        <f t="shared" si="160"/>
        <v>0.88486355363383395</v>
      </c>
      <c r="N292" s="19">
        <f t="shared" si="160"/>
        <v>0.88857763254887157</v>
      </c>
      <c r="O292" s="11">
        <f t="shared" si="160"/>
        <v>0.89229171146390918</v>
      </c>
      <c r="P292" s="12">
        <f t="shared" si="160"/>
        <v>0.89600579037894679</v>
      </c>
      <c r="Q292" s="12">
        <f t="shared" si="160"/>
        <v>0.8997198692939844</v>
      </c>
      <c r="R292" s="12">
        <f t="shared" si="160"/>
        <v>0.90343394820902201</v>
      </c>
      <c r="S292" s="19">
        <f t="shared" si="160"/>
        <v>0.90714802712405962</v>
      </c>
      <c r="T292" s="11">
        <f t="shared" si="160"/>
        <v>0.91086210603909723</v>
      </c>
      <c r="U292" s="12">
        <f t="shared" si="160"/>
        <v>0.91457618495413484</v>
      </c>
      <c r="V292" s="12">
        <f t="shared" si="160"/>
        <v>0.91829026386917245</v>
      </c>
      <c r="W292" s="12">
        <f t="shared" si="160"/>
        <v>0.92200434278421006</v>
      </c>
      <c r="X292" s="19">
        <f t="shared" si="160"/>
        <v>0.92571842169924767</v>
      </c>
      <c r="Y292" s="11">
        <f t="shared" si="160"/>
        <v>0.92943250061428528</v>
      </c>
      <c r="Z292" s="12">
        <f t="shared" si="160"/>
        <v>0.93314657952932289</v>
      </c>
      <c r="AA292" s="12">
        <f t="shared" si="160"/>
        <v>0.93686065844436051</v>
      </c>
      <c r="AB292" s="12">
        <f t="shared" si="160"/>
        <v>0.94057473735939812</v>
      </c>
      <c r="AC292" s="19">
        <f t="shared" si="160"/>
        <v>0.94428881627443573</v>
      </c>
      <c r="AD292" s="11">
        <f t="shared" si="160"/>
        <v>0.94800289518947334</v>
      </c>
      <c r="AE292" s="12">
        <f t="shared" si="160"/>
        <v>0.95171697410451095</v>
      </c>
      <c r="AF292" s="12">
        <f t="shared" si="160"/>
        <v>0.95543105301954856</v>
      </c>
      <c r="AG292" s="12">
        <f t="shared" si="160"/>
        <v>0.95914513193458617</v>
      </c>
      <c r="AH292" s="19">
        <f t="shared" si="160"/>
        <v>0.96285921084962378</v>
      </c>
      <c r="AI292" s="11">
        <f t="shared" si="160"/>
        <v>0.96657328976466139</v>
      </c>
      <c r="AJ292" s="12">
        <f t="shared" si="160"/>
        <v>0.970287368679699</v>
      </c>
      <c r="AK292" s="12">
        <f t="shared" si="160"/>
        <v>0.97400144759473661</v>
      </c>
      <c r="AL292" s="12">
        <f t="shared" si="160"/>
        <v>0.97771552650977422</v>
      </c>
      <c r="AM292" s="19">
        <f t="shared" si="160"/>
        <v>0.98142960542481184</v>
      </c>
      <c r="AN292" s="11">
        <f t="shared" si="160"/>
        <v>0.98514368433984945</v>
      </c>
      <c r="AO292" s="12">
        <f t="shared" si="160"/>
        <v>0.98885776325488706</v>
      </c>
      <c r="AP292" s="12">
        <f t="shared" si="160"/>
        <v>0.99257184216992467</v>
      </c>
      <c r="AQ292" s="12">
        <f t="shared" si="160"/>
        <v>0.99628592108496228</v>
      </c>
      <c r="AR292" s="16">
        <v>1</v>
      </c>
      <c r="AS292" s="11">
        <v>1</v>
      </c>
      <c r="AT292" s="12">
        <v>1</v>
      </c>
      <c r="AU292" s="12">
        <v>1</v>
      </c>
      <c r="AV292" s="12">
        <v>1</v>
      </c>
      <c r="AW292" s="19">
        <v>1</v>
      </c>
      <c r="AX292" s="11">
        <v>1</v>
      </c>
      <c r="AY292" s="12">
        <v>1</v>
      </c>
      <c r="AZ292" s="12">
        <v>1</v>
      </c>
      <c r="BA292" s="12">
        <v>1</v>
      </c>
      <c r="BB292" s="16">
        <v>1</v>
      </c>
      <c r="BC292" s="11">
        <v>1</v>
      </c>
      <c r="BD292" s="12">
        <v>1</v>
      </c>
      <c r="BE292" s="12">
        <v>1</v>
      </c>
      <c r="BF292" s="12">
        <v>1</v>
      </c>
      <c r="BG292" s="19">
        <v>1</v>
      </c>
      <c r="BH292" s="11">
        <v>1</v>
      </c>
      <c r="BI292" s="12">
        <v>1</v>
      </c>
      <c r="BJ292" s="12">
        <v>1</v>
      </c>
      <c r="BK292" s="12">
        <v>1</v>
      </c>
      <c r="BL292" s="16">
        <v>1</v>
      </c>
      <c r="BM292" s="11">
        <v>1</v>
      </c>
      <c r="BN292" s="12">
        <v>1</v>
      </c>
      <c r="BO292" s="12">
        <v>1</v>
      </c>
      <c r="BP292" s="12">
        <v>1</v>
      </c>
      <c r="BQ292" s="19">
        <v>1</v>
      </c>
      <c r="BR292" s="11">
        <v>1</v>
      </c>
      <c r="BS292" s="12">
        <v>1</v>
      </c>
      <c r="BT292" s="12">
        <v>1</v>
      </c>
      <c r="BU292" s="12">
        <v>1</v>
      </c>
      <c r="BV292" s="16">
        <v>1</v>
      </c>
    </row>
    <row r="293" spans="1:74" x14ac:dyDescent="0.25">
      <c r="A293" s="30" t="s">
        <v>159</v>
      </c>
      <c r="B293" s="29" t="s">
        <v>79</v>
      </c>
      <c r="C293" s="1" t="s">
        <v>147</v>
      </c>
      <c r="D293" s="2" t="s">
        <v>12</v>
      </c>
      <c r="E293" s="3" t="s">
        <v>14</v>
      </c>
      <c r="F293" s="3">
        <f>'Proxy inputs'!I55</f>
        <v>1.1962368685367191E-2</v>
      </c>
      <c r="G293" s="3">
        <f>'Proxy inputs'!J55</f>
        <v>1.5024309826379482E-2</v>
      </c>
      <c r="H293" s="3">
        <f>'Proxy inputs'!K55</f>
        <v>1</v>
      </c>
      <c r="I293" s="19">
        <f t="shared" si="110"/>
        <v>1.1962368685367191E-2</v>
      </c>
      <c r="J293" s="11">
        <f t="shared" ref="J293:AQ293" si="161">($AR293-$I293)/(2050-2015)+I293</f>
        <v>4.0192015294356703E-2</v>
      </c>
      <c r="K293" s="12">
        <f t="shared" si="161"/>
        <v>6.8421661903346212E-2</v>
      </c>
      <c r="L293" s="12">
        <f t="shared" si="161"/>
        <v>9.6651308512335721E-2</v>
      </c>
      <c r="M293" s="12">
        <f t="shared" si="161"/>
        <v>0.12488095512132523</v>
      </c>
      <c r="N293" s="19">
        <f t="shared" si="161"/>
        <v>0.15311060173031474</v>
      </c>
      <c r="O293" s="11">
        <f t="shared" si="161"/>
        <v>0.18134024833930423</v>
      </c>
      <c r="P293" s="12">
        <f t="shared" si="161"/>
        <v>0.20956989494829376</v>
      </c>
      <c r="Q293" s="12">
        <f t="shared" si="161"/>
        <v>0.23779954155728328</v>
      </c>
      <c r="R293" s="12">
        <f t="shared" si="161"/>
        <v>0.2660291881662728</v>
      </c>
      <c r="S293" s="19">
        <f t="shared" si="161"/>
        <v>0.29425883477526232</v>
      </c>
      <c r="T293" s="11">
        <f t="shared" si="161"/>
        <v>0.32248848138425185</v>
      </c>
      <c r="U293" s="12">
        <f t="shared" si="161"/>
        <v>0.35071812799324137</v>
      </c>
      <c r="V293" s="12">
        <f t="shared" si="161"/>
        <v>0.37894777460223089</v>
      </c>
      <c r="W293" s="12">
        <f t="shared" si="161"/>
        <v>0.40717742121122041</v>
      </c>
      <c r="X293" s="19">
        <f t="shared" si="161"/>
        <v>0.43540706782020994</v>
      </c>
      <c r="Y293" s="11">
        <f t="shared" si="161"/>
        <v>0.46363671442919946</v>
      </c>
      <c r="Z293" s="12">
        <f t="shared" si="161"/>
        <v>0.49186636103818898</v>
      </c>
      <c r="AA293" s="12">
        <f t="shared" si="161"/>
        <v>0.52009600764717845</v>
      </c>
      <c r="AB293" s="12">
        <f t="shared" si="161"/>
        <v>0.54832565425616797</v>
      </c>
      <c r="AC293" s="19">
        <f t="shared" si="161"/>
        <v>0.57655530086515749</v>
      </c>
      <c r="AD293" s="11">
        <f t="shared" si="161"/>
        <v>0.60478494747414702</v>
      </c>
      <c r="AE293" s="12">
        <f t="shared" si="161"/>
        <v>0.63301459408313654</v>
      </c>
      <c r="AF293" s="12">
        <f t="shared" si="161"/>
        <v>0.66124424069212606</v>
      </c>
      <c r="AG293" s="12">
        <f t="shared" si="161"/>
        <v>0.68947388730111558</v>
      </c>
      <c r="AH293" s="19">
        <f t="shared" si="161"/>
        <v>0.71770353391010511</v>
      </c>
      <c r="AI293" s="11">
        <f t="shared" si="161"/>
        <v>0.74593318051909463</v>
      </c>
      <c r="AJ293" s="12">
        <f t="shared" si="161"/>
        <v>0.77416282712808415</v>
      </c>
      <c r="AK293" s="12">
        <f t="shared" si="161"/>
        <v>0.80239247373707367</v>
      </c>
      <c r="AL293" s="12">
        <f t="shared" si="161"/>
        <v>0.8306221203460632</v>
      </c>
      <c r="AM293" s="19">
        <f t="shared" si="161"/>
        <v>0.85885176695505272</v>
      </c>
      <c r="AN293" s="11">
        <f t="shared" si="161"/>
        <v>0.88708141356404224</v>
      </c>
      <c r="AO293" s="12">
        <f t="shared" si="161"/>
        <v>0.91531106017303177</v>
      </c>
      <c r="AP293" s="12">
        <f t="shared" si="161"/>
        <v>0.94354070678202129</v>
      </c>
      <c r="AQ293" s="12">
        <f t="shared" si="161"/>
        <v>0.97177035339101081</v>
      </c>
      <c r="AR293" s="16">
        <v>1</v>
      </c>
      <c r="AS293" s="11">
        <v>1</v>
      </c>
      <c r="AT293" s="12">
        <v>1</v>
      </c>
      <c r="AU293" s="12">
        <v>1</v>
      </c>
      <c r="AV293" s="12">
        <v>1</v>
      </c>
      <c r="AW293" s="19">
        <v>1</v>
      </c>
      <c r="AX293" s="11">
        <v>1</v>
      </c>
      <c r="AY293" s="12">
        <v>1</v>
      </c>
      <c r="AZ293" s="12">
        <v>1</v>
      </c>
      <c r="BA293" s="12">
        <v>1</v>
      </c>
      <c r="BB293" s="16">
        <v>1</v>
      </c>
      <c r="BC293" s="11">
        <v>1</v>
      </c>
      <c r="BD293" s="12">
        <v>1</v>
      </c>
      <c r="BE293" s="12">
        <v>1</v>
      </c>
      <c r="BF293" s="12">
        <v>1</v>
      </c>
      <c r="BG293" s="19">
        <v>1</v>
      </c>
      <c r="BH293" s="11">
        <v>1</v>
      </c>
      <c r="BI293" s="12">
        <v>1</v>
      </c>
      <c r="BJ293" s="12">
        <v>1</v>
      </c>
      <c r="BK293" s="12">
        <v>1</v>
      </c>
      <c r="BL293" s="16">
        <v>1</v>
      </c>
      <c r="BM293" s="11">
        <v>1</v>
      </c>
      <c r="BN293" s="12">
        <v>1</v>
      </c>
      <c r="BO293" s="12">
        <v>1</v>
      </c>
      <c r="BP293" s="12">
        <v>1</v>
      </c>
      <c r="BQ293" s="19">
        <v>1</v>
      </c>
      <c r="BR293" s="11">
        <v>1</v>
      </c>
      <c r="BS293" s="12">
        <v>1</v>
      </c>
      <c r="BT293" s="12">
        <v>1</v>
      </c>
      <c r="BU293" s="12">
        <v>1</v>
      </c>
      <c r="BV293" s="16">
        <v>1</v>
      </c>
    </row>
    <row r="294" spans="1:74" x14ac:dyDescent="0.25">
      <c r="A294" s="30" t="s">
        <v>159</v>
      </c>
      <c r="B294" s="29" t="s">
        <v>79</v>
      </c>
      <c r="C294" s="1" t="s">
        <v>147</v>
      </c>
      <c r="D294" s="2" t="s">
        <v>12</v>
      </c>
      <c r="E294" s="3" t="s">
        <v>15</v>
      </c>
      <c r="F294" s="3">
        <f>'Proxy inputs'!I56</f>
        <v>0.41672637113888217</v>
      </c>
      <c r="G294" s="3">
        <f>'Proxy inputs'!J56</f>
        <v>0.51805966327143615</v>
      </c>
      <c r="H294" s="3">
        <f>'Proxy inputs'!K56</f>
        <v>1</v>
      </c>
      <c r="I294" s="19">
        <f t="shared" si="110"/>
        <v>0.41672637113888217</v>
      </c>
      <c r="J294" s="11">
        <f t="shared" ref="J294:AQ294" si="162">($AR294-$I294)/(2050-2015)+I294</f>
        <v>0.43339133196348556</v>
      </c>
      <c r="K294" s="12">
        <f t="shared" si="162"/>
        <v>0.4500562927880889</v>
      </c>
      <c r="L294" s="12">
        <f t="shared" si="162"/>
        <v>0.46672125361269223</v>
      </c>
      <c r="M294" s="12">
        <f t="shared" si="162"/>
        <v>0.48338621443729557</v>
      </c>
      <c r="N294" s="19">
        <f t="shared" si="162"/>
        <v>0.50005117526189891</v>
      </c>
      <c r="O294" s="11">
        <f t="shared" si="162"/>
        <v>0.51671613608650224</v>
      </c>
      <c r="P294" s="12">
        <f t="shared" si="162"/>
        <v>0.53338109691110558</v>
      </c>
      <c r="Q294" s="12">
        <f t="shared" si="162"/>
        <v>0.55004605773570892</v>
      </c>
      <c r="R294" s="12">
        <f t="shared" si="162"/>
        <v>0.56671101856031225</v>
      </c>
      <c r="S294" s="19">
        <f t="shared" si="162"/>
        <v>0.58337597938491559</v>
      </c>
      <c r="T294" s="11">
        <f t="shared" si="162"/>
        <v>0.60004094020951892</v>
      </c>
      <c r="U294" s="12">
        <f t="shared" si="162"/>
        <v>0.61670590103412226</v>
      </c>
      <c r="V294" s="12">
        <f t="shared" si="162"/>
        <v>0.6333708618587256</v>
      </c>
      <c r="W294" s="12">
        <f t="shared" si="162"/>
        <v>0.65003582268332893</v>
      </c>
      <c r="X294" s="19">
        <f t="shared" si="162"/>
        <v>0.66670078350793227</v>
      </c>
      <c r="Y294" s="11">
        <f t="shared" si="162"/>
        <v>0.68336574433253561</v>
      </c>
      <c r="Z294" s="12">
        <f t="shared" si="162"/>
        <v>0.70003070515713894</v>
      </c>
      <c r="AA294" s="12">
        <f t="shared" si="162"/>
        <v>0.71669566598174228</v>
      </c>
      <c r="AB294" s="12">
        <f t="shared" si="162"/>
        <v>0.73336062680634562</v>
      </c>
      <c r="AC294" s="19">
        <f t="shared" si="162"/>
        <v>0.75002558763094895</v>
      </c>
      <c r="AD294" s="11">
        <f t="shared" si="162"/>
        <v>0.76669054845555229</v>
      </c>
      <c r="AE294" s="12">
        <f t="shared" si="162"/>
        <v>0.78335550928015563</v>
      </c>
      <c r="AF294" s="12">
        <f t="shared" si="162"/>
        <v>0.80002047010475896</v>
      </c>
      <c r="AG294" s="12">
        <f t="shared" si="162"/>
        <v>0.8166854309293623</v>
      </c>
      <c r="AH294" s="19">
        <f t="shared" si="162"/>
        <v>0.83335039175396564</v>
      </c>
      <c r="AI294" s="11">
        <f t="shared" si="162"/>
        <v>0.85001535257856897</v>
      </c>
      <c r="AJ294" s="12">
        <f t="shared" si="162"/>
        <v>0.86668031340317231</v>
      </c>
      <c r="AK294" s="12">
        <f t="shared" si="162"/>
        <v>0.88334527422777565</v>
      </c>
      <c r="AL294" s="12">
        <f t="shared" si="162"/>
        <v>0.90001023505237898</v>
      </c>
      <c r="AM294" s="19">
        <f t="shared" si="162"/>
        <v>0.91667519587698232</v>
      </c>
      <c r="AN294" s="11">
        <f t="shared" si="162"/>
        <v>0.93334015670158565</v>
      </c>
      <c r="AO294" s="12">
        <f t="shared" si="162"/>
        <v>0.95000511752618899</v>
      </c>
      <c r="AP294" s="12">
        <f t="shared" si="162"/>
        <v>0.96667007835079233</v>
      </c>
      <c r="AQ294" s="12">
        <f t="shared" si="162"/>
        <v>0.98333503917539566</v>
      </c>
      <c r="AR294" s="16">
        <v>1</v>
      </c>
      <c r="AS294" s="11">
        <v>1</v>
      </c>
      <c r="AT294" s="12">
        <v>1</v>
      </c>
      <c r="AU294" s="12">
        <v>1</v>
      </c>
      <c r="AV294" s="12">
        <v>1</v>
      </c>
      <c r="AW294" s="19">
        <v>1</v>
      </c>
      <c r="AX294" s="11">
        <v>1</v>
      </c>
      <c r="AY294" s="12">
        <v>1</v>
      </c>
      <c r="AZ294" s="12">
        <v>1</v>
      </c>
      <c r="BA294" s="12">
        <v>1</v>
      </c>
      <c r="BB294" s="16">
        <v>1</v>
      </c>
      <c r="BC294" s="11">
        <v>1</v>
      </c>
      <c r="BD294" s="12">
        <v>1</v>
      </c>
      <c r="BE294" s="12">
        <v>1</v>
      </c>
      <c r="BF294" s="12">
        <v>1</v>
      </c>
      <c r="BG294" s="19">
        <v>1</v>
      </c>
      <c r="BH294" s="11">
        <v>1</v>
      </c>
      <c r="BI294" s="12">
        <v>1</v>
      </c>
      <c r="BJ294" s="12">
        <v>1</v>
      </c>
      <c r="BK294" s="12">
        <v>1</v>
      </c>
      <c r="BL294" s="16">
        <v>1</v>
      </c>
      <c r="BM294" s="11">
        <v>1</v>
      </c>
      <c r="BN294" s="12">
        <v>1</v>
      </c>
      <c r="BO294" s="12">
        <v>1</v>
      </c>
      <c r="BP294" s="12">
        <v>1</v>
      </c>
      <c r="BQ294" s="19">
        <v>1</v>
      </c>
      <c r="BR294" s="11">
        <v>1</v>
      </c>
      <c r="BS294" s="12">
        <v>1</v>
      </c>
      <c r="BT294" s="12">
        <v>1</v>
      </c>
      <c r="BU294" s="12">
        <v>1</v>
      </c>
      <c r="BV294" s="16">
        <v>1</v>
      </c>
    </row>
    <row r="295" spans="1:74" x14ac:dyDescent="0.25">
      <c r="A295" s="30" t="s">
        <v>159</v>
      </c>
      <c r="B295" s="29" t="s">
        <v>79</v>
      </c>
      <c r="C295" s="1" t="s">
        <v>147</v>
      </c>
      <c r="D295" s="2" t="s">
        <v>12</v>
      </c>
      <c r="E295" s="3" t="s">
        <v>16</v>
      </c>
      <c r="F295" s="3">
        <f>'Proxy inputs'!I57</f>
        <v>0.96316121806627031</v>
      </c>
      <c r="G295" s="3">
        <f>'Proxy inputs'!J57</f>
        <v>0.949501841170306</v>
      </c>
      <c r="H295" s="3">
        <f>'Proxy inputs'!K57</f>
        <v>1</v>
      </c>
      <c r="I295" s="19">
        <f t="shared" si="110"/>
        <v>0.96316121806627031</v>
      </c>
      <c r="J295" s="11">
        <f t="shared" ref="J295:AQ295" si="163">($AR295-$I295)/(2050-2015)+I295</f>
        <v>0.96421375469294834</v>
      </c>
      <c r="K295" s="12">
        <f t="shared" si="163"/>
        <v>0.96526629131962638</v>
      </c>
      <c r="L295" s="12">
        <f t="shared" si="163"/>
        <v>0.96631882794630442</v>
      </c>
      <c r="M295" s="12">
        <f t="shared" si="163"/>
        <v>0.96737136457298245</v>
      </c>
      <c r="N295" s="19">
        <f t="shared" si="163"/>
        <v>0.96842390119966049</v>
      </c>
      <c r="O295" s="11">
        <f t="shared" si="163"/>
        <v>0.96947643782633852</v>
      </c>
      <c r="P295" s="12">
        <f t="shared" si="163"/>
        <v>0.97052897445301656</v>
      </c>
      <c r="Q295" s="12">
        <f t="shared" si="163"/>
        <v>0.97158151107969459</v>
      </c>
      <c r="R295" s="12">
        <f t="shared" si="163"/>
        <v>0.97263404770637263</v>
      </c>
      <c r="S295" s="19">
        <f t="shared" si="163"/>
        <v>0.97368658433305066</v>
      </c>
      <c r="T295" s="11">
        <f t="shared" si="163"/>
        <v>0.9747391209597287</v>
      </c>
      <c r="U295" s="12">
        <f t="shared" si="163"/>
        <v>0.97579165758640674</v>
      </c>
      <c r="V295" s="12">
        <f t="shared" si="163"/>
        <v>0.97684419421308477</v>
      </c>
      <c r="W295" s="12">
        <f t="shared" si="163"/>
        <v>0.97789673083976281</v>
      </c>
      <c r="X295" s="19">
        <f t="shared" si="163"/>
        <v>0.97894926746644084</v>
      </c>
      <c r="Y295" s="11">
        <f t="shared" si="163"/>
        <v>0.98000180409311888</v>
      </c>
      <c r="Z295" s="12">
        <f t="shared" si="163"/>
        <v>0.98105434071979691</v>
      </c>
      <c r="AA295" s="12">
        <f t="shared" si="163"/>
        <v>0.98210687734647495</v>
      </c>
      <c r="AB295" s="12">
        <f t="shared" si="163"/>
        <v>0.98315941397315298</v>
      </c>
      <c r="AC295" s="19">
        <f t="shared" si="163"/>
        <v>0.98421195059983102</v>
      </c>
      <c r="AD295" s="11">
        <f t="shared" si="163"/>
        <v>0.98526448722650906</v>
      </c>
      <c r="AE295" s="12">
        <f t="shared" si="163"/>
        <v>0.98631702385318709</v>
      </c>
      <c r="AF295" s="12">
        <f t="shared" si="163"/>
        <v>0.98736956047986513</v>
      </c>
      <c r="AG295" s="12">
        <f t="shared" si="163"/>
        <v>0.98842209710654316</v>
      </c>
      <c r="AH295" s="19">
        <f t="shared" si="163"/>
        <v>0.9894746337332212</v>
      </c>
      <c r="AI295" s="11">
        <f t="shared" si="163"/>
        <v>0.99052717035989923</v>
      </c>
      <c r="AJ295" s="12">
        <f t="shared" si="163"/>
        <v>0.99157970698657727</v>
      </c>
      <c r="AK295" s="12">
        <f t="shared" si="163"/>
        <v>0.99263224361325531</v>
      </c>
      <c r="AL295" s="12">
        <f t="shared" si="163"/>
        <v>0.99368478023993334</v>
      </c>
      <c r="AM295" s="19">
        <f t="shared" si="163"/>
        <v>0.99473731686661138</v>
      </c>
      <c r="AN295" s="11">
        <f t="shared" si="163"/>
        <v>0.99578985349328941</v>
      </c>
      <c r="AO295" s="12">
        <f t="shared" si="163"/>
        <v>0.99684239011996745</v>
      </c>
      <c r="AP295" s="12">
        <f t="shared" si="163"/>
        <v>0.99789492674664548</v>
      </c>
      <c r="AQ295" s="12">
        <f t="shared" si="163"/>
        <v>0.99894746337332352</v>
      </c>
      <c r="AR295" s="16">
        <v>1</v>
      </c>
      <c r="AS295" s="11">
        <v>1</v>
      </c>
      <c r="AT295" s="12">
        <v>1</v>
      </c>
      <c r="AU295" s="12">
        <v>1</v>
      </c>
      <c r="AV295" s="12">
        <v>1</v>
      </c>
      <c r="AW295" s="19">
        <v>1</v>
      </c>
      <c r="AX295" s="11">
        <v>1</v>
      </c>
      <c r="AY295" s="12">
        <v>1</v>
      </c>
      <c r="AZ295" s="12">
        <v>1</v>
      </c>
      <c r="BA295" s="12">
        <v>1</v>
      </c>
      <c r="BB295" s="16">
        <v>1</v>
      </c>
      <c r="BC295" s="11">
        <v>1</v>
      </c>
      <c r="BD295" s="12">
        <v>1</v>
      </c>
      <c r="BE295" s="12">
        <v>1</v>
      </c>
      <c r="BF295" s="12">
        <v>1</v>
      </c>
      <c r="BG295" s="19">
        <v>1</v>
      </c>
      <c r="BH295" s="11">
        <v>1</v>
      </c>
      <c r="BI295" s="12">
        <v>1</v>
      </c>
      <c r="BJ295" s="12">
        <v>1</v>
      </c>
      <c r="BK295" s="12">
        <v>1</v>
      </c>
      <c r="BL295" s="16">
        <v>1</v>
      </c>
      <c r="BM295" s="11">
        <v>1</v>
      </c>
      <c r="BN295" s="12">
        <v>1</v>
      </c>
      <c r="BO295" s="12">
        <v>1</v>
      </c>
      <c r="BP295" s="12">
        <v>1</v>
      </c>
      <c r="BQ295" s="19">
        <v>1</v>
      </c>
      <c r="BR295" s="11">
        <v>1</v>
      </c>
      <c r="BS295" s="12">
        <v>1</v>
      </c>
      <c r="BT295" s="12">
        <v>1</v>
      </c>
      <c r="BU295" s="12">
        <v>1</v>
      </c>
      <c r="BV295" s="16">
        <v>1</v>
      </c>
    </row>
    <row r="296" spans="1:74" x14ac:dyDescent="0.25">
      <c r="A296" s="30" t="s">
        <v>159</v>
      </c>
      <c r="B296" s="29" t="s">
        <v>79</v>
      </c>
      <c r="C296" s="1" t="s">
        <v>147</v>
      </c>
      <c r="D296" s="2" t="s">
        <v>12</v>
      </c>
      <c r="E296" s="3" t="s">
        <v>17</v>
      </c>
      <c r="F296" s="3">
        <f>'Proxy inputs'!I58</f>
        <v>1.4781738117636853E-2</v>
      </c>
      <c r="G296" s="3">
        <f>'Proxy inputs'!J58</f>
        <v>1.9817255083537037E-2</v>
      </c>
      <c r="H296" s="3">
        <f>'Proxy inputs'!K58</f>
        <v>1</v>
      </c>
      <c r="I296" s="19">
        <f t="shared" si="110"/>
        <v>1.4781738117636853E-2</v>
      </c>
      <c r="J296" s="11">
        <f t="shared" ref="J296:AQ296" si="164">($AR296-$I296)/(2050-2015)+I296</f>
        <v>4.2930831314275802E-2</v>
      </c>
      <c r="K296" s="12">
        <f t="shared" si="164"/>
        <v>7.1079924510914744E-2</v>
      </c>
      <c r="L296" s="12">
        <f t="shared" si="164"/>
        <v>9.9229017707553685E-2</v>
      </c>
      <c r="M296" s="12">
        <f t="shared" si="164"/>
        <v>0.12737811090419263</v>
      </c>
      <c r="N296" s="19">
        <f t="shared" si="164"/>
        <v>0.15552720410083157</v>
      </c>
      <c r="O296" s="11">
        <f t="shared" si="164"/>
        <v>0.18367629729747051</v>
      </c>
      <c r="P296" s="12">
        <f t="shared" si="164"/>
        <v>0.21182539049410945</v>
      </c>
      <c r="Q296" s="12">
        <f t="shared" si="164"/>
        <v>0.23997448369074839</v>
      </c>
      <c r="R296" s="12">
        <f t="shared" si="164"/>
        <v>0.26812357688738736</v>
      </c>
      <c r="S296" s="19">
        <f t="shared" si="164"/>
        <v>0.2962726700840263</v>
      </c>
      <c r="T296" s="11">
        <f t="shared" si="164"/>
        <v>0.32442176328066524</v>
      </c>
      <c r="U296" s="12">
        <f t="shared" si="164"/>
        <v>0.35257085647730418</v>
      </c>
      <c r="V296" s="12">
        <f t="shared" si="164"/>
        <v>0.38071994967394313</v>
      </c>
      <c r="W296" s="12">
        <f t="shared" si="164"/>
        <v>0.40886904287058207</v>
      </c>
      <c r="X296" s="19">
        <f t="shared" si="164"/>
        <v>0.43701813606722101</v>
      </c>
      <c r="Y296" s="11">
        <f t="shared" si="164"/>
        <v>0.46516722926385995</v>
      </c>
      <c r="Z296" s="12">
        <f t="shared" si="164"/>
        <v>0.49331632246049889</v>
      </c>
      <c r="AA296" s="12">
        <f t="shared" si="164"/>
        <v>0.52146541565713789</v>
      </c>
      <c r="AB296" s="12">
        <f t="shared" si="164"/>
        <v>0.54961450885377683</v>
      </c>
      <c r="AC296" s="19">
        <f t="shared" si="164"/>
        <v>0.57776360205041577</v>
      </c>
      <c r="AD296" s="11">
        <f t="shared" si="164"/>
        <v>0.60591269524705471</v>
      </c>
      <c r="AE296" s="12">
        <f t="shared" si="164"/>
        <v>0.63406178844369365</v>
      </c>
      <c r="AF296" s="12">
        <f t="shared" si="164"/>
        <v>0.66221088164033259</v>
      </c>
      <c r="AG296" s="12">
        <f t="shared" si="164"/>
        <v>0.69035997483697153</v>
      </c>
      <c r="AH296" s="19">
        <f t="shared" si="164"/>
        <v>0.71850906803361048</v>
      </c>
      <c r="AI296" s="11">
        <f t="shared" si="164"/>
        <v>0.74665816123024942</v>
      </c>
      <c r="AJ296" s="12">
        <f t="shared" si="164"/>
        <v>0.77480725442688836</v>
      </c>
      <c r="AK296" s="12">
        <f t="shared" si="164"/>
        <v>0.8029563476235273</v>
      </c>
      <c r="AL296" s="12">
        <f t="shared" si="164"/>
        <v>0.83110544082016624</v>
      </c>
      <c r="AM296" s="19">
        <f t="shared" si="164"/>
        <v>0.85925453401680518</v>
      </c>
      <c r="AN296" s="11">
        <f t="shared" si="164"/>
        <v>0.88740362721344412</v>
      </c>
      <c r="AO296" s="12">
        <f t="shared" si="164"/>
        <v>0.91555272041008307</v>
      </c>
      <c r="AP296" s="12">
        <f t="shared" si="164"/>
        <v>0.94370181360672201</v>
      </c>
      <c r="AQ296" s="12">
        <f t="shared" si="164"/>
        <v>0.97185090680336095</v>
      </c>
      <c r="AR296" s="16">
        <v>1</v>
      </c>
      <c r="AS296" s="11">
        <v>1</v>
      </c>
      <c r="AT296" s="12">
        <v>1</v>
      </c>
      <c r="AU296" s="12">
        <v>1</v>
      </c>
      <c r="AV296" s="12">
        <v>1</v>
      </c>
      <c r="AW296" s="19">
        <v>1</v>
      </c>
      <c r="AX296" s="11">
        <v>1</v>
      </c>
      <c r="AY296" s="12">
        <v>1</v>
      </c>
      <c r="AZ296" s="12">
        <v>1</v>
      </c>
      <c r="BA296" s="12">
        <v>1</v>
      </c>
      <c r="BB296" s="16">
        <v>1</v>
      </c>
      <c r="BC296" s="11">
        <v>1</v>
      </c>
      <c r="BD296" s="12">
        <v>1</v>
      </c>
      <c r="BE296" s="12">
        <v>1</v>
      </c>
      <c r="BF296" s="12">
        <v>1</v>
      </c>
      <c r="BG296" s="19">
        <v>1</v>
      </c>
      <c r="BH296" s="11">
        <v>1</v>
      </c>
      <c r="BI296" s="12">
        <v>1</v>
      </c>
      <c r="BJ296" s="12">
        <v>1</v>
      </c>
      <c r="BK296" s="12">
        <v>1</v>
      </c>
      <c r="BL296" s="16">
        <v>1</v>
      </c>
      <c r="BM296" s="11">
        <v>1</v>
      </c>
      <c r="BN296" s="12">
        <v>1</v>
      </c>
      <c r="BO296" s="12">
        <v>1</v>
      </c>
      <c r="BP296" s="12">
        <v>1</v>
      </c>
      <c r="BQ296" s="19">
        <v>1</v>
      </c>
      <c r="BR296" s="11">
        <v>1</v>
      </c>
      <c r="BS296" s="12">
        <v>1</v>
      </c>
      <c r="BT296" s="12">
        <v>1</v>
      </c>
      <c r="BU296" s="12">
        <v>1</v>
      </c>
      <c r="BV296" s="16">
        <v>1</v>
      </c>
    </row>
    <row r="297" spans="1:74" x14ac:dyDescent="0.25">
      <c r="A297" s="30" t="s">
        <v>159</v>
      </c>
      <c r="B297" s="29" t="s">
        <v>79</v>
      </c>
      <c r="C297" s="1" t="s">
        <v>147</v>
      </c>
      <c r="D297" s="2" t="s">
        <v>12</v>
      </c>
      <c r="E297" s="3" t="s">
        <v>18</v>
      </c>
      <c r="F297" s="3">
        <f>'Proxy inputs'!I59</f>
        <v>0.32230771973747618</v>
      </c>
      <c r="G297" s="3">
        <f>'Proxy inputs'!J59</f>
        <v>0.42452949821622504</v>
      </c>
      <c r="H297" s="3">
        <f>'Proxy inputs'!K59</f>
        <v>1</v>
      </c>
      <c r="I297" s="19">
        <f t="shared" si="110"/>
        <v>0.32230771973747618</v>
      </c>
      <c r="J297" s="11">
        <f t="shared" ref="J297:AQ297" si="165">($AR297-$I297)/(2050-2015)+I297</f>
        <v>0.34167035631640541</v>
      </c>
      <c r="K297" s="12">
        <f t="shared" si="165"/>
        <v>0.36103299289533464</v>
      </c>
      <c r="L297" s="12">
        <f t="shared" si="165"/>
        <v>0.38039562947426386</v>
      </c>
      <c r="M297" s="12">
        <f t="shared" si="165"/>
        <v>0.39975826605319309</v>
      </c>
      <c r="N297" s="19">
        <f t="shared" si="165"/>
        <v>0.41912090263212232</v>
      </c>
      <c r="O297" s="11">
        <f t="shared" si="165"/>
        <v>0.43848353921105154</v>
      </c>
      <c r="P297" s="12">
        <f t="shared" si="165"/>
        <v>0.45784617578998077</v>
      </c>
      <c r="Q297" s="12">
        <f t="shared" si="165"/>
        <v>0.47720881236891</v>
      </c>
      <c r="R297" s="12">
        <f t="shared" si="165"/>
        <v>0.49657144894783922</v>
      </c>
      <c r="S297" s="19">
        <f t="shared" si="165"/>
        <v>0.51593408552676845</v>
      </c>
      <c r="T297" s="11">
        <f t="shared" si="165"/>
        <v>0.53529672210569768</v>
      </c>
      <c r="U297" s="12">
        <f t="shared" si="165"/>
        <v>0.5546593586846269</v>
      </c>
      <c r="V297" s="12">
        <f t="shared" si="165"/>
        <v>0.57402199526355613</v>
      </c>
      <c r="W297" s="12">
        <f t="shared" si="165"/>
        <v>0.59338463184248535</v>
      </c>
      <c r="X297" s="19">
        <f t="shared" si="165"/>
        <v>0.61274726842141458</v>
      </c>
      <c r="Y297" s="11">
        <f t="shared" si="165"/>
        <v>0.63210990500034381</v>
      </c>
      <c r="Z297" s="12">
        <f t="shared" si="165"/>
        <v>0.65147254157927303</v>
      </c>
      <c r="AA297" s="12">
        <f t="shared" si="165"/>
        <v>0.67083517815820226</v>
      </c>
      <c r="AB297" s="12">
        <f t="shared" si="165"/>
        <v>0.69019781473713149</v>
      </c>
      <c r="AC297" s="19">
        <f t="shared" si="165"/>
        <v>0.70956045131606071</v>
      </c>
      <c r="AD297" s="11">
        <f t="shared" si="165"/>
        <v>0.72892308789498994</v>
      </c>
      <c r="AE297" s="12">
        <f t="shared" si="165"/>
        <v>0.74828572447391917</v>
      </c>
      <c r="AF297" s="12">
        <f t="shared" si="165"/>
        <v>0.76764836105284839</v>
      </c>
      <c r="AG297" s="12">
        <f t="shared" si="165"/>
        <v>0.78701099763177762</v>
      </c>
      <c r="AH297" s="19">
        <f t="shared" si="165"/>
        <v>0.80637363421070685</v>
      </c>
      <c r="AI297" s="11">
        <f t="shared" si="165"/>
        <v>0.82573627078963607</v>
      </c>
      <c r="AJ297" s="12">
        <f t="shared" si="165"/>
        <v>0.8450989073685653</v>
      </c>
      <c r="AK297" s="12">
        <f t="shared" si="165"/>
        <v>0.86446154394749453</v>
      </c>
      <c r="AL297" s="12">
        <f t="shared" si="165"/>
        <v>0.88382418052642375</v>
      </c>
      <c r="AM297" s="19">
        <f t="shared" si="165"/>
        <v>0.90318681710535298</v>
      </c>
      <c r="AN297" s="11">
        <f t="shared" si="165"/>
        <v>0.92254945368428221</v>
      </c>
      <c r="AO297" s="12">
        <f t="shared" si="165"/>
        <v>0.94191209026321143</v>
      </c>
      <c r="AP297" s="12">
        <f t="shared" si="165"/>
        <v>0.96127472684214066</v>
      </c>
      <c r="AQ297" s="12">
        <f t="shared" si="165"/>
        <v>0.98063736342106989</v>
      </c>
      <c r="AR297" s="16">
        <v>1</v>
      </c>
      <c r="AS297" s="11">
        <v>1</v>
      </c>
      <c r="AT297" s="12">
        <v>1</v>
      </c>
      <c r="AU297" s="12">
        <v>1</v>
      </c>
      <c r="AV297" s="12">
        <v>1</v>
      </c>
      <c r="AW297" s="19">
        <v>1</v>
      </c>
      <c r="AX297" s="11">
        <v>1</v>
      </c>
      <c r="AY297" s="12">
        <v>1</v>
      </c>
      <c r="AZ297" s="12">
        <v>1</v>
      </c>
      <c r="BA297" s="12">
        <v>1</v>
      </c>
      <c r="BB297" s="16">
        <v>1</v>
      </c>
      <c r="BC297" s="11">
        <v>1</v>
      </c>
      <c r="BD297" s="12">
        <v>1</v>
      </c>
      <c r="BE297" s="12">
        <v>1</v>
      </c>
      <c r="BF297" s="12">
        <v>1</v>
      </c>
      <c r="BG297" s="19">
        <v>1</v>
      </c>
      <c r="BH297" s="11">
        <v>1</v>
      </c>
      <c r="BI297" s="12">
        <v>1</v>
      </c>
      <c r="BJ297" s="12">
        <v>1</v>
      </c>
      <c r="BK297" s="12">
        <v>1</v>
      </c>
      <c r="BL297" s="16">
        <v>1</v>
      </c>
      <c r="BM297" s="11">
        <v>1</v>
      </c>
      <c r="BN297" s="12">
        <v>1</v>
      </c>
      <c r="BO297" s="12">
        <v>1</v>
      </c>
      <c r="BP297" s="12">
        <v>1</v>
      </c>
      <c r="BQ297" s="19">
        <v>1</v>
      </c>
      <c r="BR297" s="11">
        <v>1</v>
      </c>
      <c r="BS297" s="12">
        <v>1</v>
      </c>
      <c r="BT297" s="12">
        <v>1</v>
      </c>
      <c r="BU297" s="12">
        <v>1</v>
      </c>
      <c r="BV297" s="16">
        <v>1</v>
      </c>
    </row>
    <row r="298" spans="1:74" x14ac:dyDescent="0.25">
      <c r="A298" s="30" t="s">
        <v>159</v>
      </c>
      <c r="B298" s="29" t="s">
        <v>79</v>
      </c>
      <c r="C298" s="1" t="s">
        <v>147</v>
      </c>
      <c r="D298" s="2" t="s">
        <v>148</v>
      </c>
      <c r="E298" s="3" t="s">
        <v>6</v>
      </c>
      <c r="F298" s="3">
        <f>'Proxy inputs'!I60</f>
        <v>0.78073394499589821</v>
      </c>
      <c r="G298" s="3">
        <f>'Proxy inputs'!J60</f>
        <v>0.69898119119978941</v>
      </c>
      <c r="H298" s="3">
        <f>'Proxy inputs'!K60</f>
        <v>1</v>
      </c>
      <c r="I298" s="19">
        <f t="shared" si="110"/>
        <v>0.78073394499589821</v>
      </c>
      <c r="J298" s="11">
        <f t="shared" ref="J298:AQ298" si="166">($AR298-$I298)/(2050-2015)+I298</f>
        <v>0.78699868942458684</v>
      </c>
      <c r="K298" s="12">
        <f t="shared" si="166"/>
        <v>0.79326343385327547</v>
      </c>
      <c r="L298" s="12">
        <f t="shared" si="166"/>
        <v>0.7995281782819641</v>
      </c>
      <c r="M298" s="12">
        <f t="shared" si="166"/>
        <v>0.80579292271065273</v>
      </c>
      <c r="N298" s="19">
        <f t="shared" si="166"/>
        <v>0.81205766713934135</v>
      </c>
      <c r="O298" s="11">
        <f t="shared" si="166"/>
        <v>0.81832241156802998</v>
      </c>
      <c r="P298" s="12">
        <f t="shared" si="166"/>
        <v>0.82458715599671861</v>
      </c>
      <c r="Q298" s="12">
        <f t="shared" si="166"/>
        <v>0.83085190042540724</v>
      </c>
      <c r="R298" s="12">
        <f t="shared" si="166"/>
        <v>0.83711664485409587</v>
      </c>
      <c r="S298" s="19">
        <f t="shared" si="166"/>
        <v>0.8433813892827845</v>
      </c>
      <c r="T298" s="11">
        <f t="shared" si="166"/>
        <v>0.84964613371147313</v>
      </c>
      <c r="U298" s="12">
        <f t="shared" si="166"/>
        <v>0.85591087814016176</v>
      </c>
      <c r="V298" s="12">
        <f t="shared" si="166"/>
        <v>0.86217562256885039</v>
      </c>
      <c r="W298" s="12">
        <f t="shared" si="166"/>
        <v>0.86844036699753901</v>
      </c>
      <c r="X298" s="19">
        <f t="shared" si="166"/>
        <v>0.87470511142622764</v>
      </c>
      <c r="Y298" s="11">
        <f t="shared" si="166"/>
        <v>0.88096985585491627</v>
      </c>
      <c r="Z298" s="12">
        <f t="shared" si="166"/>
        <v>0.8872346002836049</v>
      </c>
      <c r="AA298" s="12">
        <f t="shared" si="166"/>
        <v>0.89349934471229353</v>
      </c>
      <c r="AB298" s="12">
        <f t="shared" si="166"/>
        <v>0.89976408914098216</v>
      </c>
      <c r="AC298" s="19">
        <f t="shared" si="166"/>
        <v>0.90602883356967079</v>
      </c>
      <c r="AD298" s="11">
        <f t="shared" si="166"/>
        <v>0.91229357799835942</v>
      </c>
      <c r="AE298" s="12">
        <f t="shared" si="166"/>
        <v>0.91855832242704805</v>
      </c>
      <c r="AF298" s="12">
        <f t="shared" si="166"/>
        <v>0.92482306685573668</v>
      </c>
      <c r="AG298" s="12">
        <f t="shared" si="166"/>
        <v>0.9310878112844253</v>
      </c>
      <c r="AH298" s="19">
        <f t="shared" si="166"/>
        <v>0.93735255571311393</v>
      </c>
      <c r="AI298" s="11">
        <f t="shared" si="166"/>
        <v>0.94361730014180256</v>
      </c>
      <c r="AJ298" s="12">
        <f t="shared" si="166"/>
        <v>0.94988204457049119</v>
      </c>
      <c r="AK298" s="12">
        <f t="shared" si="166"/>
        <v>0.95614678899917982</v>
      </c>
      <c r="AL298" s="12">
        <f t="shared" si="166"/>
        <v>0.96241153342786845</v>
      </c>
      <c r="AM298" s="19">
        <f t="shared" si="166"/>
        <v>0.96867627785655708</v>
      </c>
      <c r="AN298" s="11">
        <f t="shared" si="166"/>
        <v>0.97494102228524571</v>
      </c>
      <c r="AO298" s="12">
        <f t="shared" si="166"/>
        <v>0.98120576671393434</v>
      </c>
      <c r="AP298" s="12">
        <f t="shared" si="166"/>
        <v>0.98747051114262296</v>
      </c>
      <c r="AQ298" s="12">
        <f t="shared" si="166"/>
        <v>0.99373525557131159</v>
      </c>
      <c r="AR298" s="16">
        <v>1</v>
      </c>
      <c r="AS298" s="11">
        <v>1</v>
      </c>
      <c r="AT298" s="12">
        <v>1</v>
      </c>
      <c r="AU298" s="12">
        <v>1</v>
      </c>
      <c r="AV298" s="12">
        <v>1</v>
      </c>
      <c r="AW298" s="19">
        <v>1</v>
      </c>
      <c r="AX298" s="11">
        <v>1</v>
      </c>
      <c r="AY298" s="12">
        <v>1</v>
      </c>
      <c r="AZ298" s="12">
        <v>1</v>
      </c>
      <c r="BA298" s="12">
        <v>1</v>
      </c>
      <c r="BB298" s="16">
        <v>1</v>
      </c>
      <c r="BC298" s="11">
        <v>1</v>
      </c>
      <c r="BD298" s="12">
        <v>1</v>
      </c>
      <c r="BE298" s="12">
        <v>1</v>
      </c>
      <c r="BF298" s="12">
        <v>1</v>
      </c>
      <c r="BG298" s="19">
        <v>1</v>
      </c>
      <c r="BH298" s="11">
        <v>1</v>
      </c>
      <c r="BI298" s="12">
        <v>1</v>
      </c>
      <c r="BJ298" s="12">
        <v>1</v>
      </c>
      <c r="BK298" s="12">
        <v>1</v>
      </c>
      <c r="BL298" s="16">
        <v>1</v>
      </c>
      <c r="BM298" s="11">
        <v>1</v>
      </c>
      <c r="BN298" s="12">
        <v>1</v>
      </c>
      <c r="BO298" s="12">
        <v>1</v>
      </c>
      <c r="BP298" s="12">
        <v>1</v>
      </c>
      <c r="BQ298" s="19">
        <v>1</v>
      </c>
      <c r="BR298" s="11">
        <v>1</v>
      </c>
      <c r="BS298" s="12">
        <v>1</v>
      </c>
      <c r="BT298" s="12">
        <v>1</v>
      </c>
      <c r="BU298" s="12">
        <v>1</v>
      </c>
      <c r="BV298" s="16">
        <v>1</v>
      </c>
    </row>
    <row r="299" spans="1:74" x14ac:dyDescent="0.25">
      <c r="A299" s="30" t="s">
        <v>159</v>
      </c>
      <c r="B299" s="29" t="s">
        <v>79</v>
      </c>
      <c r="C299" s="1" t="s">
        <v>147</v>
      </c>
      <c r="D299" s="2" t="s">
        <v>148</v>
      </c>
      <c r="E299" s="3" t="s">
        <v>7</v>
      </c>
      <c r="F299" s="3">
        <f>'Proxy inputs'!I61</f>
        <v>1.9220114356048228</v>
      </c>
      <c r="G299" s="3">
        <f>'Proxy inputs'!J61</f>
        <v>1.9338579422211297</v>
      </c>
      <c r="H299" s="3">
        <f>'Proxy inputs'!K61</f>
        <v>1</v>
      </c>
      <c r="I299" s="19">
        <f t="shared" si="110"/>
        <v>1.9220114356048228</v>
      </c>
      <c r="J299" s="11">
        <f t="shared" ref="J299:AQ299" si="167">($AR299-$I299)/(2050-2015)+I299</f>
        <v>1.8956682517303993</v>
      </c>
      <c r="K299" s="12">
        <f t="shared" si="167"/>
        <v>1.8693250678559759</v>
      </c>
      <c r="L299" s="12">
        <f t="shared" si="167"/>
        <v>1.8429818839815524</v>
      </c>
      <c r="M299" s="12">
        <f t="shared" si="167"/>
        <v>1.8166387001071289</v>
      </c>
      <c r="N299" s="19">
        <f t="shared" si="167"/>
        <v>1.7902955162327054</v>
      </c>
      <c r="O299" s="11">
        <f t="shared" si="167"/>
        <v>1.763952332358282</v>
      </c>
      <c r="P299" s="12">
        <f t="shared" si="167"/>
        <v>1.7376091484838585</v>
      </c>
      <c r="Q299" s="12">
        <f t="shared" si="167"/>
        <v>1.711265964609435</v>
      </c>
      <c r="R299" s="12">
        <f t="shared" si="167"/>
        <v>1.6849227807350116</v>
      </c>
      <c r="S299" s="19">
        <f t="shared" si="167"/>
        <v>1.6585795968605881</v>
      </c>
      <c r="T299" s="11">
        <f t="shared" si="167"/>
        <v>1.6322364129861646</v>
      </c>
      <c r="U299" s="12">
        <f t="shared" si="167"/>
        <v>1.6058932291117411</v>
      </c>
      <c r="V299" s="12">
        <f t="shared" si="167"/>
        <v>1.5795500452373177</v>
      </c>
      <c r="W299" s="12">
        <f t="shared" si="167"/>
        <v>1.5532068613628942</v>
      </c>
      <c r="X299" s="19">
        <f t="shared" si="167"/>
        <v>1.5268636774884707</v>
      </c>
      <c r="Y299" s="11">
        <f t="shared" si="167"/>
        <v>1.5005204936140473</v>
      </c>
      <c r="Z299" s="12">
        <f t="shared" si="167"/>
        <v>1.4741773097396238</v>
      </c>
      <c r="AA299" s="12">
        <f t="shared" si="167"/>
        <v>1.4478341258652003</v>
      </c>
      <c r="AB299" s="12">
        <f t="shared" si="167"/>
        <v>1.4214909419907769</v>
      </c>
      <c r="AC299" s="19">
        <f t="shared" si="167"/>
        <v>1.3951477581163534</v>
      </c>
      <c r="AD299" s="11">
        <f t="shared" si="167"/>
        <v>1.3688045742419299</v>
      </c>
      <c r="AE299" s="12">
        <f t="shared" si="167"/>
        <v>1.3424613903675064</v>
      </c>
      <c r="AF299" s="12">
        <f t="shared" si="167"/>
        <v>1.316118206493083</v>
      </c>
      <c r="AG299" s="12">
        <f t="shared" si="167"/>
        <v>1.2897750226186595</v>
      </c>
      <c r="AH299" s="19">
        <f t="shared" si="167"/>
        <v>1.263431838744236</v>
      </c>
      <c r="AI299" s="11">
        <f t="shared" si="167"/>
        <v>1.2370886548698126</v>
      </c>
      <c r="AJ299" s="12">
        <f t="shared" si="167"/>
        <v>1.2107454709953891</v>
      </c>
      <c r="AK299" s="12">
        <f t="shared" si="167"/>
        <v>1.1844022871209656</v>
      </c>
      <c r="AL299" s="12">
        <f t="shared" si="167"/>
        <v>1.1580591032465422</v>
      </c>
      <c r="AM299" s="19">
        <f t="shared" si="167"/>
        <v>1.1317159193721187</v>
      </c>
      <c r="AN299" s="11">
        <f t="shared" si="167"/>
        <v>1.1053727354976952</v>
      </c>
      <c r="AO299" s="12">
        <f t="shared" si="167"/>
        <v>1.0790295516232717</v>
      </c>
      <c r="AP299" s="12">
        <f t="shared" si="167"/>
        <v>1.0526863677488483</v>
      </c>
      <c r="AQ299" s="12">
        <f t="shared" si="167"/>
        <v>1.0263431838744248</v>
      </c>
      <c r="AR299" s="16">
        <v>1</v>
      </c>
      <c r="AS299" s="11">
        <v>1</v>
      </c>
      <c r="AT299" s="12">
        <v>1</v>
      </c>
      <c r="AU299" s="12">
        <v>1</v>
      </c>
      <c r="AV299" s="12">
        <v>1</v>
      </c>
      <c r="AW299" s="19">
        <v>1</v>
      </c>
      <c r="AX299" s="11">
        <v>1</v>
      </c>
      <c r="AY299" s="12">
        <v>1</v>
      </c>
      <c r="AZ299" s="12">
        <v>1</v>
      </c>
      <c r="BA299" s="12">
        <v>1</v>
      </c>
      <c r="BB299" s="16">
        <v>1</v>
      </c>
      <c r="BC299" s="11">
        <v>1</v>
      </c>
      <c r="BD299" s="12">
        <v>1</v>
      </c>
      <c r="BE299" s="12">
        <v>1</v>
      </c>
      <c r="BF299" s="12">
        <v>1</v>
      </c>
      <c r="BG299" s="19">
        <v>1</v>
      </c>
      <c r="BH299" s="11">
        <v>1</v>
      </c>
      <c r="BI299" s="12">
        <v>1</v>
      </c>
      <c r="BJ299" s="12">
        <v>1</v>
      </c>
      <c r="BK299" s="12">
        <v>1</v>
      </c>
      <c r="BL299" s="16">
        <v>1</v>
      </c>
      <c r="BM299" s="11">
        <v>1</v>
      </c>
      <c r="BN299" s="12">
        <v>1</v>
      </c>
      <c r="BO299" s="12">
        <v>1</v>
      </c>
      <c r="BP299" s="12">
        <v>1</v>
      </c>
      <c r="BQ299" s="19">
        <v>1</v>
      </c>
      <c r="BR299" s="11">
        <v>1</v>
      </c>
      <c r="BS299" s="12">
        <v>1</v>
      </c>
      <c r="BT299" s="12">
        <v>1</v>
      </c>
      <c r="BU299" s="12">
        <v>1</v>
      </c>
      <c r="BV299" s="16">
        <v>1</v>
      </c>
    </row>
    <row r="300" spans="1:74" x14ac:dyDescent="0.25">
      <c r="A300" s="30" t="s">
        <v>159</v>
      </c>
      <c r="B300" s="29" t="s">
        <v>79</v>
      </c>
      <c r="C300" s="1" t="s">
        <v>147</v>
      </c>
      <c r="D300" s="2" t="s">
        <v>148</v>
      </c>
      <c r="E300" s="3" t="s">
        <v>8</v>
      </c>
      <c r="F300" s="3">
        <f>'Proxy inputs'!I62</f>
        <v>0.1933212484768615</v>
      </c>
      <c r="G300" s="3">
        <f>'Proxy inputs'!J62</f>
        <v>1.0378130237568592</v>
      </c>
      <c r="H300" s="3">
        <f>'Proxy inputs'!K62</f>
        <v>1</v>
      </c>
      <c r="I300" s="19">
        <f t="shared" si="110"/>
        <v>0.1933212484768615</v>
      </c>
      <c r="J300" s="11">
        <f t="shared" ref="J300:AQ300" si="168">($AR300-$I300)/(2050-2015)+I300</f>
        <v>0.21636921280609403</v>
      </c>
      <c r="K300" s="12">
        <f t="shared" si="168"/>
        <v>0.23941717713532656</v>
      </c>
      <c r="L300" s="12">
        <f t="shared" si="168"/>
        <v>0.26246514146455907</v>
      </c>
      <c r="M300" s="12">
        <f t="shared" si="168"/>
        <v>0.28551310579379158</v>
      </c>
      <c r="N300" s="19">
        <f t="shared" si="168"/>
        <v>0.30856107012302408</v>
      </c>
      <c r="O300" s="11">
        <f t="shared" si="168"/>
        <v>0.33160903445225659</v>
      </c>
      <c r="P300" s="12">
        <f t="shared" si="168"/>
        <v>0.3546569987814891</v>
      </c>
      <c r="Q300" s="12">
        <f t="shared" si="168"/>
        <v>0.3777049631107216</v>
      </c>
      <c r="R300" s="12">
        <f t="shared" si="168"/>
        <v>0.40075292743995411</v>
      </c>
      <c r="S300" s="19">
        <f t="shared" si="168"/>
        <v>0.42380089176918662</v>
      </c>
      <c r="T300" s="11">
        <f t="shared" si="168"/>
        <v>0.44684885609841912</v>
      </c>
      <c r="U300" s="12">
        <f t="shared" si="168"/>
        <v>0.46989682042765163</v>
      </c>
      <c r="V300" s="12">
        <f t="shared" si="168"/>
        <v>0.49294478475688414</v>
      </c>
      <c r="W300" s="12">
        <f t="shared" si="168"/>
        <v>0.5159927490861167</v>
      </c>
      <c r="X300" s="19">
        <f t="shared" si="168"/>
        <v>0.5390407134153492</v>
      </c>
      <c r="Y300" s="11">
        <f t="shared" si="168"/>
        <v>0.56208867774458171</v>
      </c>
      <c r="Z300" s="12">
        <f t="shared" si="168"/>
        <v>0.58513664207381422</v>
      </c>
      <c r="AA300" s="12">
        <f t="shared" si="168"/>
        <v>0.60818460640304672</v>
      </c>
      <c r="AB300" s="12">
        <f t="shared" si="168"/>
        <v>0.63123257073227923</v>
      </c>
      <c r="AC300" s="19">
        <f t="shared" si="168"/>
        <v>0.65428053506151174</v>
      </c>
      <c r="AD300" s="11">
        <f t="shared" si="168"/>
        <v>0.67732849939074424</v>
      </c>
      <c r="AE300" s="12">
        <f t="shared" si="168"/>
        <v>0.70037646371997675</v>
      </c>
      <c r="AF300" s="12">
        <f t="shared" si="168"/>
        <v>0.72342442804920926</v>
      </c>
      <c r="AG300" s="12">
        <f t="shared" si="168"/>
        <v>0.74647239237844176</v>
      </c>
      <c r="AH300" s="19">
        <f t="shared" si="168"/>
        <v>0.76952035670767427</v>
      </c>
      <c r="AI300" s="11">
        <f t="shared" si="168"/>
        <v>0.79256832103690678</v>
      </c>
      <c r="AJ300" s="12">
        <f t="shared" si="168"/>
        <v>0.81561628536613928</v>
      </c>
      <c r="AK300" s="12">
        <f t="shared" si="168"/>
        <v>0.83866424969537179</v>
      </c>
      <c r="AL300" s="12">
        <f t="shared" si="168"/>
        <v>0.86171221402460429</v>
      </c>
      <c r="AM300" s="19">
        <f t="shared" si="168"/>
        <v>0.8847601783538368</v>
      </c>
      <c r="AN300" s="11">
        <f t="shared" si="168"/>
        <v>0.90780814268306931</v>
      </c>
      <c r="AO300" s="12">
        <f t="shared" si="168"/>
        <v>0.93085610701230181</v>
      </c>
      <c r="AP300" s="12">
        <f t="shared" si="168"/>
        <v>0.95390407134153432</v>
      </c>
      <c r="AQ300" s="12">
        <f t="shared" si="168"/>
        <v>0.97695203567076683</v>
      </c>
      <c r="AR300" s="16">
        <v>1</v>
      </c>
      <c r="AS300" s="11">
        <v>1</v>
      </c>
      <c r="AT300" s="12">
        <v>1</v>
      </c>
      <c r="AU300" s="12">
        <v>1</v>
      </c>
      <c r="AV300" s="12">
        <v>1</v>
      </c>
      <c r="AW300" s="19">
        <v>1</v>
      </c>
      <c r="AX300" s="11">
        <v>1</v>
      </c>
      <c r="AY300" s="12">
        <v>1</v>
      </c>
      <c r="AZ300" s="12">
        <v>1</v>
      </c>
      <c r="BA300" s="12">
        <v>1</v>
      </c>
      <c r="BB300" s="16">
        <v>1</v>
      </c>
      <c r="BC300" s="11">
        <v>1</v>
      </c>
      <c r="BD300" s="12">
        <v>1</v>
      </c>
      <c r="BE300" s="12">
        <v>1</v>
      </c>
      <c r="BF300" s="12">
        <v>1</v>
      </c>
      <c r="BG300" s="19">
        <v>1</v>
      </c>
      <c r="BH300" s="11">
        <v>1</v>
      </c>
      <c r="BI300" s="12">
        <v>1</v>
      </c>
      <c r="BJ300" s="12">
        <v>1</v>
      </c>
      <c r="BK300" s="12">
        <v>1</v>
      </c>
      <c r="BL300" s="16">
        <v>1</v>
      </c>
      <c r="BM300" s="11">
        <v>1</v>
      </c>
      <c r="BN300" s="12">
        <v>1</v>
      </c>
      <c r="BO300" s="12">
        <v>1</v>
      </c>
      <c r="BP300" s="12">
        <v>1</v>
      </c>
      <c r="BQ300" s="19">
        <v>1</v>
      </c>
      <c r="BR300" s="11">
        <v>1</v>
      </c>
      <c r="BS300" s="12">
        <v>1</v>
      </c>
      <c r="BT300" s="12">
        <v>1</v>
      </c>
      <c r="BU300" s="12">
        <v>1</v>
      </c>
      <c r="BV300" s="16">
        <v>1</v>
      </c>
    </row>
    <row r="301" spans="1:74" x14ac:dyDescent="0.25">
      <c r="A301" s="30" t="s">
        <v>159</v>
      </c>
      <c r="B301" s="29" t="s">
        <v>79</v>
      </c>
      <c r="C301" s="1" t="s">
        <v>154</v>
      </c>
      <c r="D301" s="2" t="s">
        <v>149</v>
      </c>
      <c r="E301" s="3" t="s">
        <v>10</v>
      </c>
      <c r="F301" s="3">
        <f>'Proxy inputs'!I63</f>
        <v>0.37114392418536946</v>
      </c>
      <c r="G301" s="3">
        <f>'Proxy inputs'!J63</f>
        <v>0.46298518995779708</v>
      </c>
      <c r="H301" s="3">
        <f>'Proxy inputs'!K63</f>
        <v>1</v>
      </c>
      <c r="I301" s="19">
        <f t="shared" si="110"/>
        <v>0.37114392418536946</v>
      </c>
      <c r="J301" s="11">
        <f t="shared" ref="J301:AQ301" si="169">($AR301-$I301)/(2050-2015)+I301</f>
        <v>0.38911124063721603</v>
      </c>
      <c r="K301" s="12">
        <f t="shared" si="169"/>
        <v>0.4070785570890626</v>
      </c>
      <c r="L301" s="12">
        <f t="shared" si="169"/>
        <v>0.42504587354090917</v>
      </c>
      <c r="M301" s="12">
        <f t="shared" si="169"/>
        <v>0.44301318999275574</v>
      </c>
      <c r="N301" s="19">
        <f t="shared" si="169"/>
        <v>0.46098050644460231</v>
      </c>
      <c r="O301" s="11">
        <f t="shared" si="169"/>
        <v>0.47894782289644888</v>
      </c>
      <c r="P301" s="12">
        <f t="shared" si="169"/>
        <v>0.49691513934829545</v>
      </c>
      <c r="Q301" s="12">
        <f t="shared" si="169"/>
        <v>0.51488245580014202</v>
      </c>
      <c r="R301" s="12">
        <f t="shared" si="169"/>
        <v>0.5328497722519886</v>
      </c>
      <c r="S301" s="19">
        <f t="shared" si="169"/>
        <v>0.55081708870383517</v>
      </c>
      <c r="T301" s="11">
        <f t="shared" si="169"/>
        <v>0.56878440515568174</v>
      </c>
      <c r="U301" s="12">
        <f t="shared" si="169"/>
        <v>0.58675172160752831</v>
      </c>
      <c r="V301" s="12">
        <f t="shared" si="169"/>
        <v>0.60471903805937488</v>
      </c>
      <c r="W301" s="12">
        <f t="shared" si="169"/>
        <v>0.62268635451122145</v>
      </c>
      <c r="X301" s="19">
        <f t="shared" si="169"/>
        <v>0.64065367096306802</v>
      </c>
      <c r="Y301" s="11">
        <f t="shared" si="169"/>
        <v>0.65862098741491459</v>
      </c>
      <c r="Z301" s="12">
        <f t="shared" si="169"/>
        <v>0.67658830386676116</v>
      </c>
      <c r="AA301" s="12">
        <f t="shared" si="169"/>
        <v>0.69455562031860774</v>
      </c>
      <c r="AB301" s="12">
        <f t="shared" si="169"/>
        <v>0.71252293677045431</v>
      </c>
      <c r="AC301" s="19">
        <f t="shared" si="169"/>
        <v>0.73049025322230088</v>
      </c>
      <c r="AD301" s="11">
        <f t="shared" si="169"/>
        <v>0.74845756967414745</v>
      </c>
      <c r="AE301" s="12">
        <f t="shared" si="169"/>
        <v>0.76642488612599402</v>
      </c>
      <c r="AF301" s="12">
        <f t="shared" si="169"/>
        <v>0.78439220257784059</v>
      </c>
      <c r="AG301" s="12">
        <f t="shared" si="169"/>
        <v>0.80235951902968716</v>
      </c>
      <c r="AH301" s="19">
        <f t="shared" si="169"/>
        <v>0.82032683548153373</v>
      </c>
      <c r="AI301" s="11">
        <f t="shared" si="169"/>
        <v>0.8382941519333803</v>
      </c>
      <c r="AJ301" s="12">
        <f t="shared" si="169"/>
        <v>0.85626146838522688</v>
      </c>
      <c r="AK301" s="12">
        <f t="shared" si="169"/>
        <v>0.87422878483707345</v>
      </c>
      <c r="AL301" s="12">
        <f t="shared" si="169"/>
        <v>0.89219610128892002</v>
      </c>
      <c r="AM301" s="19">
        <f t="shared" si="169"/>
        <v>0.91016341774076659</v>
      </c>
      <c r="AN301" s="11">
        <f t="shared" si="169"/>
        <v>0.92813073419261316</v>
      </c>
      <c r="AO301" s="12">
        <f t="shared" si="169"/>
        <v>0.94609805064445973</v>
      </c>
      <c r="AP301" s="12">
        <f t="shared" si="169"/>
        <v>0.9640653670963063</v>
      </c>
      <c r="AQ301" s="12">
        <f t="shared" si="169"/>
        <v>0.98203268354815287</v>
      </c>
      <c r="AR301" s="16">
        <v>1</v>
      </c>
      <c r="AS301" s="11">
        <v>1</v>
      </c>
      <c r="AT301" s="12">
        <v>1</v>
      </c>
      <c r="AU301" s="12">
        <v>1</v>
      </c>
      <c r="AV301" s="12">
        <v>1</v>
      </c>
      <c r="AW301" s="19">
        <v>1</v>
      </c>
      <c r="AX301" s="11">
        <v>1</v>
      </c>
      <c r="AY301" s="12">
        <v>1</v>
      </c>
      <c r="AZ301" s="12">
        <v>1</v>
      </c>
      <c r="BA301" s="12">
        <v>1</v>
      </c>
      <c r="BB301" s="16">
        <v>1</v>
      </c>
      <c r="BC301" s="11">
        <v>1</v>
      </c>
      <c r="BD301" s="12">
        <v>1</v>
      </c>
      <c r="BE301" s="12">
        <v>1</v>
      </c>
      <c r="BF301" s="12">
        <v>1</v>
      </c>
      <c r="BG301" s="19">
        <v>1</v>
      </c>
      <c r="BH301" s="11">
        <v>1</v>
      </c>
      <c r="BI301" s="12">
        <v>1</v>
      </c>
      <c r="BJ301" s="12">
        <v>1</v>
      </c>
      <c r="BK301" s="12">
        <v>1</v>
      </c>
      <c r="BL301" s="16">
        <v>1</v>
      </c>
      <c r="BM301" s="11">
        <v>1</v>
      </c>
      <c r="BN301" s="12">
        <v>1</v>
      </c>
      <c r="BO301" s="12">
        <v>1</v>
      </c>
      <c r="BP301" s="12">
        <v>1</v>
      </c>
      <c r="BQ301" s="19">
        <v>1</v>
      </c>
      <c r="BR301" s="11">
        <v>1</v>
      </c>
      <c r="BS301" s="12">
        <v>1</v>
      </c>
      <c r="BT301" s="12">
        <v>1</v>
      </c>
      <c r="BU301" s="12">
        <v>1</v>
      </c>
      <c r="BV301" s="16">
        <v>1</v>
      </c>
    </row>
    <row r="302" spans="1:74" x14ac:dyDescent="0.25">
      <c r="A302" s="30" t="s">
        <v>159</v>
      </c>
      <c r="B302" s="29" t="s">
        <v>79</v>
      </c>
      <c r="C302" s="1" t="s">
        <v>154</v>
      </c>
      <c r="D302" s="2" t="s">
        <v>149</v>
      </c>
      <c r="E302" s="3" t="s">
        <v>11</v>
      </c>
      <c r="F302" s="3">
        <f>'Proxy inputs'!I64</f>
        <v>0.52452767912486231</v>
      </c>
      <c r="G302" s="3">
        <f>'Proxy inputs'!J64</f>
        <v>0.58355037820627587</v>
      </c>
      <c r="H302" s="3">
        <f>'Proxy inputs'!K64</f>
        <v>1</v>
      </c>
      <c r="I302" s="19">
        <f t="shared" si="110"/>
        <v>0.52452767912486231</v>
      </c>
      <c r="J302" s="11">
        <f t="shared" ref="J302:AQ302" si="170">($AR302-$I302)/(2050-2015)+I302</f>
        <v>0.53811260257843763</v>
      </c>
      <c r="K302" s="12">
        <f t="shared" si="170"/>
        <v>0.55169752603201294</v>
      </c>
      <c r="L302" s="12">
        <f t="shared" si="170"/>
        <v>0.56528244948558826</v>
      </c>
      <c r="M302" s="12">
        <f t="shared" si="170"/>
        <v>0.57886737293916357</v>
      </c>
      <c r="N302" s="19">
        <f t="shared" si="170"/>
        <v>0.59245229639273889</v>
      </c>
      <c r="O302" s="11">
        <f t="shared" si="170"/>
        <v>0.6060372198463142</v>
      </c>
      <c r="P302" s="12">
        <f t="shared" si="170"/>
        <v>0.61962214329988952</v>
      </c>
      <c r="Q302" s="12">
        <f t="shared" si="170"/>
        <v>0.63320706675346483</v>
      </c>
      <c r="R302" s="12">
        <f t="shared" si="170"/>
        <v>0.64679199020704015</v>
      </c>
      <c r="S302" s="19">
        <f t="shared" si="170"/>
        <v>0.66037691366061546</v>
      </c>
      <c r="T302" s="11">
        <f t="shared" si="170"/>
        <v>0.67396183711419078</v>
      </c>
      <c r="U302" s="12">
        <f t="shared" si="170"/>
        <v>0.68754676056776609</v>
      </c>
      <c r="V302" s="12">
        <f t="shared" si="170"/>
        <v>0.70113168402134141</v>
      </c>
      <c r="W302" s="12">
        <f t="shared" si="170"/>
        <v>0.71471660747491672</v>
      </c>
      <c r="X302" s="19">
        <f t="shared" si="170"/>
        <v>0.72830153092849204</v>
      </c>
      <c r="Y302" s="11">
        <f t="shared" si="170"/>
        <v>0.74188645438206735</v>
      </c>
      <c r="Z302" s="12">
        <f t="shared" si="170"/>
        <v>0.75547137783564267</v>
      </c>
      <c r="AA302" s="12">
        <f t="shared" si="170"/>
        <v>0.76905630128921798</v>
      </c>
      <c r="AB302" s="12">
        <f t="shared" si="170"/>
        <v>0.7826412247427933</v>
      </c>
      <c r="AC302" s="19">
        <f t="shared" si="170"/>
        <v>0.79622614819636861</v>
      </c>
      <c r="AD302" s="11">
        <f t="shared" si="170"/>
        <v>0.80981107164994393</v>
      </c>
      <c r="AE302" s="12">
        <f t="shared" si="170"/>
        <v>0.82339599510351924</v>
      </c>
      <c r="AF302" s="12">
        <f t="shared" si="170"/>
        <v>0.83698091855709456</v>
      </c>
      <c r="AG302" s="12">
        <f t="shared" si="170"/>
        <v>0.85056584201066987</v>
      </c>
      <c r="AH302" s="19">
        <f t="shared" si="170"/>
        <v>0.86415076546424519</v>
      </c>
      <c r="AI302" s="11">
        <f t="shared" si="170"/>
        <v>0.8777356889178205</v>
      </c>
      <c r="AJ302" s="12">
        <f t="shared" si="170"/>
        <v>0.89132061237139582</v>
      </c>
      <c r="AK302" s="12">
        <f t="shared" si="170"/>
        <v>0.90490553582497113</v>
      </c>
      <c r="AL302" s="12">
        <f t="shared" si="170"/>
        <v>0.91849045927854644</v>
      </c>
      <c r="AM302" s="19">
        <f t="shared" si="170"/>
        <v>0.93207538273212176</v>
      </c>
      <c r="AN302" s="11">
        <f t="shared" si="170"/>
        <v>0.94566030618569707</v>
      </c>
      <c r="AO302" s="12">
        <f t="shared" si="170"/>
        <v>0.95924522963927239</v>
      </c>
      <c r="AP302" s="12">
        <f t="shared" si="170"/>
        <v>0.9728301530928477</v>
      </c>
      <c r="AQ302" s="12">
        <f t="shared" si="170"/>
        <v>0.98641507654642302</v>
      </c>
      <c r="AR302" s="16">
        <v>1</v>
      </c>
      <c r="AS302" s="11">
        <v>1</v>
      </c>
      <c r="AT302" s="12">
        <v>1</v>
      </c>
      <c r="AU302" s="12">
        <v>1</v>
      </c>
      <c r="AV302" s="12">
        <v>1</v>
      </c>
      <c r="AW302" s="19">
        <v>1</v>
      </c>
      <c r="AX302" s="11">
        <v>1</v>
      </c>
      <c r="AY302" s="12">
        <v>1</v>
      </c>
      <c r="AZ302" s="12">
        <v>1</v>
      </c>
      <c r="BA302" s="12">
        <v>1</v>
      </c>
      <c r="BB302" s="16">
        <v>1</v>
      </c>
      <c r="BC302" s="11">
        <v>1</v>
      </c>
      <c r="BD302" s="12">
        <v>1</v>
      </c>
      <c r="BE302" s="12">
        <v>1</v>
      </c>
      <c r="BF302" s="12">
        <v>1</v>
      </c>
      <c r="BG302" s="19">
        <v>1</v>
      </c>
      <c r="BH302" s="11">
        <v>1</v>
      </c>
      <c r="BI302" s="12">
        <v>1</v>
      </c>
      <c r="BJ302" s="12">
        <v>1</v>
      </c>
      <c r="BK302" s="12">
        <v>1</v>
      </c>
      <c r="BL302" s="16">
        <v>1</v>
      </c>
      <c r="BM302" s="11">
        <v>1</v>
      </c>
      <c r="BN302" s="12">
        <v>1</v>
      </c>
      <c r="BO302" s="12">
        <v>1</v>
      </c>
      <c r="BP302" s="12">
        <v>1</v>
      </c>
      <c r="BQ302" s="19">
        <v>1</v>
      </c>
      <c r="BR302" s="11">
        <v>1</v>
      </c>
      <c r="BS302" s="12">
        <v>1</v>
      </c>
      <c r="BT302" s="12">
        <v>1</v>
      </c>
      <c r="BU302" s="12">
        <v>1</v>
      </c>
      <c r="BV302" s="16">
        <v>1</v>
      </c>
    </row>
    <row r="303" spans="1:74" x14ac:dyDescent="0.25">
      <c r="A303" s="30" t="s">
        <v>159</v>
      </c>
      <c r="B303" s="29" t="s">
        <v>79</v>
      </c>
      <c r="C303" s="1" t="s">
        <v>154</v>
      </c>
      <c r="D303" s="2" t="s">
        <v>280</v>
      </c>
      <c r="E303" s="3" t="s">
        <v>281</v>
      </c>
      <c r="F303" s="3">
        <f>'Proxy inputs'!I65</f>
        <v>0.51285762215477737</v>
      </c>
      <c r="G303" s="3">
        <f>'Proxy inputs'!J65</f>
        <v>0.13589657184609408</v>
      </c>
      <c r="H303" s="3">
        <f>'Proxy inputs'!K65</f>
        <v>1</v>
      </c>
      <c r="I303" s="19">
        <f t="shared" si="110"/>
        <v>0.51285762215477737</v>
      </c>
      <c r="J303" s="11">
        <f t="shared" ref="J303:AQ303" si="171">($AR303-$I303)/(2050-2015)+I303</f>
        <v>0.52677597580749802</v>
      </c>
      <c r="K303" s="12">
        <f t="shared" si="171"/>
        <v>0.54069432946021867</v>
      </c>
      <c r="L303" s="12">
        <f t="shared" si="171"/>
        <v>0.55461268311293932</v>
      </c>
      <c r="M303" s="12">
        <f t="shared" si="171"/>
        <v>0.56853103676565997</v>
      </c>
      <c r="N303" s="19">
        <f t="shared" si="171"/>
        <v>0.58244939041838062</v>
      </c>
      <c r="O303" s="11">
        <f t="shared" si="171"/>
        <v>0.59636774407110127</v>
      </c>
      <c r="P303" s="12">
        <f t="shared" si="171"/>
        <v>0.61028609772382192</v>
      </c>
      <c r="Q303" s="12">
        <f t="shared" si="171"/>
        <v>0.62420445137654257</v>
      </c>
      <c r="R303" s="12">
        <f t="shared" si="171"/>
        <v>0.63812280502926322</v>
      </c>
      <c r="S303" s="19">
        <f t="shared" si="171"/>
        <v>0.65204115868198387</v>
      </c>
      <c r="T303" s="11">
        <f t="shared" si="171"/>
        <v>0.66595951233470452</v>
      </c>
      <c r="U303" s="12">
        <f t="shared" si="171"/>
        <v>0.67987786598742517</v>
      </c>
      <c r="V303" s="12">
        <f t="shared" si="171"/>
        <v>0.69379621964014582</v>
      </c>
      <c r="W303" s="12">
        <f t="shared" si="171"/>
        <v>0.70771457329286647</v>
      </c>
      <c r="X303" s="19">
        <f t="shared" si="171"/>
        <v>0.72163292694558712</v>
      </c>
      <c r="Y303" s="11">
        <f t="shared" si="171"/>
        <v>0.73555128059830777</v>
      </c>
      <c r="Z303" s="12">
        <f t="shared" si="171"/>
        <v>0.74946963425102842</v>
      </c>
      <c r="AA303" s="12">
        <f t="shared" si="171"/>
        <v>0.76338798790374907</v>
      </c>
      <c r="AB303" s="12">
        <f t="shared" si="171"/>
        <v>0.77730634155646972</v>
      </c>
      <c r="AC303" s="19">
        <f t="shared" si="171"/>
        <v>0.79122469520919037</v>
      </c>
      <c r="AD303" s="11">
        <f t="shared" si="171"/>
        <v>0.80514304886191101</v>
      </c>
      <c r="AE303" s="12">
        <f t="shared" si="171"/>
        <v>0.81906140251463166</v>
      </c>
      <c r="AF303" s="12">
        <f t="shared" si="171"/>
        <v>0.83297975616735231</v>
      </c>
      <c r="AG303" s="12">
        <f t="shared" si="171"/>
        <v>0.84689810982007296</v>
      </c>
      <c r="AH303" s="19">
        <f t="shared" si="171"/>
        <v>0.86081646347279361</v>
      </c>
      <c r="AI303" s="11">
        <f t="shared" si="171"/>
        <v>0.87473481712551426</v>
      </c>
      <c r="AJ303" s="12">
        <f t="shared" si="171"/>
        <v>0.88865317077823491</v>
      </c>
      <c r="AK303" s="12">
        <f t="shared" si="171"/>
        <v>0.90257152443095556</v>
      </c>
      <c r="AL303" s="12">
        <f t="shared" si="171"/>
        <v>0.91648987808367621</v>
      </c>
      <c r="AM303" s="19">
        <f t="shared" si="171"/>
        <v>0.93040823173639686</v>
      </c>
      <c r="AN303" s="11">
        <f t="shared" si="171"/>
        <v>0.94432658538911751</v>
      </c>
      <c r="AO303" s="12">
        <f t="shared" si="171"/>
        <v>0.95824493904183816</v>
      </c>
      <c r="AP303" s="12">
        <f t="shared" si="171"/>
        <v>0.97216329269455881</v>
      </c>
      <c r="AQ303" s="12">
        <f t="shared" si="171"/>
        <v>0.98608164634727946</v>
      </c>
      <c r="AR303" s="16">
        <v>1</v>
      </c>
      <c r="AS303" s="11">
        <v>1</v>
      </c>
      <c r="AT303" s="12">
        <v>1</v>
      </c>
      <c r="AU303" s="12">
        <v>1</v>
      </c>
      <c r="AV303" s="12">
        <v>1</v>
      </c>
      <c r="AW303" s="19">
        <v>1</v>
      </c>
      <c r="AX303" s="11">
        <v>1</v>
      </c>
      <c r="AY303" s="12">
        <v>1</v>
      </c>
      <c r="AZ303" s="12">
        <v>1</v>
      </c>
      <c r="BA303" s="12">
        <v>1</v>
      </c>
      <c r="BB303" s="16">
        <v>1</v>
      </c>
      <c r="BC303" s="11">
        <v>1</v>
      </c>
      <c r="BD303" s="12">
        <v>1</v>
      </c>
      <c r="BE303" s="12">
        <v>1</v>
      </c>
      <c r="BF303" s="12">
        <v>1</v>
      </c>
      <c r="BG303" s="19">
        <v>1</v>
      </c>
      <c r="BH303" s="11">
        <v>1</v>
      </c>
      <c r="BI303" s="12">
        <v>1</v>
      </c>
      <c r="BJ303" s="12">
        <v>1</v>
      </c>
      <c r="BK303" s="12">
        <v>1</v>
      </c>
      <c r="BL303" s="16">
        <v>1</v>
      </c>
      <c r="BM303" s="11">
        <v>1</v>
      </c>
      <c r="BN303" s="12">
        <v>1</v>
      </c>
      <c r="BO303" s="12">
        <v>1</v>
      </c>
      <c r="BP303" s="12">
        <v>1</v>
      </c>
      <c r="BQ303" s="19">
        <v>1</v>
      </c>
      <c r="BR303" s="11">
        <v>1</v>
      </c>
      <c r="BS303" s="12">
        <v>1</v>
      </c>
      <c r="BT303" s="12">
        <v>1</v>
      </c>
      <c r="BU303" s="12">
        <v>1</v>
      </c>
      <c r="BV303" s="16">
        <v>1</v>
      </c>
    </row>
    <row r="304" spans="1:74" x14ac:dyDescent="0.25">
      <c r="A304" s="30" t="s">
        <v>159</v>
      </c>
      <c r="B304" s="29" t="s">
        <v>79</v>
      </c>
      <c r="C304" s="1" t="s">
        <v>154</v>
      </c>
      <c r="D304" s="2" t="s">
        <v>280</v>
      </c>
      <c r="E304" s="3" t="s">
        <v>166</v>
      </c>
      <c r="F304" s="3" t="e">
        <f>'Proxy inputs'!I66</f>
        <v>#DIV/0!</v>
      </c>
      <c r="G304" s="3" t="e">
        <f>'Proxy inputs'!J66</f>
        <v>#DIV/0!</v>
      </c>
      <c r="H304" s="3">
        <f>'Proxy inputs'!K66</f>
        <v>1</v>
      </c>
      <c r="I304" s="19" t="e">
        <f t="shared" si="110"/>
        <v>#DIV/0!</v>
      </c>
      <c r="J304" s="11" t="e">
        <f t="shared" ref="J304:AQ304" si="172">($AR304-$I304)/(2050-2015)+I304</f>
        <v>#DIV/0!</v>
      </c>
      <c r="K304" s="12" t="e">
        <f t="shared" si="172"/>
        <v>#DIV/0!</v>
      </c>
      <c r="L304" s="12" t="e">
        <f t="shared" si="172"/>
        <v>#DIV/0!</v>
      </c>
      <c r="M304" s="12" t="e">
        <f t="shared" si="172"/>
        <v>#DIV/0!</v>
      </c>
      <c r="N304" s="19" t="e">
        <f t="shared" si="172"/>
        <v>#DIV/0!</v>
      </c>
      <c r="O304" s="11" t="e">
        <f t="shared" si="172"/>
        <v>#DIV/0!</v>
      </c>
      <c r="P304" s="12" t="e">
        <f t="shared" si="172"/>
        <v>#DIV/0!</v>
      </c>
      <c r="Q304" s="12" t="e">
        <f t="shared" si="172"/>
        <v>#DIV/0!</v>
      </c>
      <c r="R304" s="12" t="e">
        <f t="shared" si="172"/>
        <v>#DIV/0!</v>
      </c>
      <c r="S304" s="19" t="e">
        <f t="shared" si="172"/>
        <v>#DIV/0!</v>
      </c>
      <c r="T304" s="11" t="e">
        <f t="shared" si="172"/>
        <v>#DIV/0!</v>
      </c>
      <c r="U304" s="12" t="e">
        <f t="shared" si="172"/>
        <v>#DIV/0!</v>
      </c>
      <c r="V304" s="12" t="e">
        <f t="shared" si="172"/>
        <v>#DIV/0!</v>
      </c>
      <c r="W304" s="12" t="e">
        <f t="shared" si="172"/>
        <v>#DIV/0!</v>
      </c>
      <c r="X304" s="19" t="e">
        <f t="shared" si="172"/>
        <v>#DIV/0!</v>
      </c>
      <c r="Y304" s="11" t="e">
        <f t="shared" si="172"/>
        <v>#DIV/0!</v>
      </c>
      <c r="Z304" s="12" t="e">
        <f t="shared" si="172"/>
        <v>#DIV/0!</v>
      </c>
      <c r="AA304" s="12" t="e">
        <f t="shared" si="172"/>
        <v>#DIV/0!</v>
      </c>
      <c r="AB304" s="12" t="e">
        <f t="shared" si="172"/>
        <v>#DIV/0!</v>
      </c>
      <c r="AC304" s="19" t="e">
        <f t="shared" si="172"/>
        <v>#DIV/0!</v>
      </c>
      <c r="AD304" s="11" t="e">
        <f t="shared" si="172"/>
        <v>#DIV/0!</v>
      </c>
      <c r="AE304" s="12" t="e">
        <f t="shared" si="172"/>
        <v>#DIV/0!</v>
      </c>
      <c r="AF304" s="12" t="e">
        <f t="shared" si="172"/>
        <v>#DIV/0!</v>
      </c>
      <c r="AG304" s="12" t="e">
        <f t="shared" si="172"/>
        <v>#DIV/0!</v>
      </c>
      <c r="AH304" s="19" t="e">
        <f t="shared" si="172"/>
        <v>#DIV/0!</v>
      </c>
      <c r="AI304" s="11" t="e">
        <f t="shared" si="172"/>
        <v>#DIV/0!</v>
      </c>
      <c r="AJ304" s="12" t="e">
        <f t="shared" si="172"/>
        <v>#DIV/0!</v>
      </c>
      <c r="AK304" s="12" t="e">
        <f t="shared" si="172"/>
        <v>#DIV/0!</v>
      </c>
      <c r="AL304" s="12" t="e">
        <f t="shared" si="172"/>
        <v>#DIV/0!</v>
      </c>
      <c r="AM304" s="19" t="e">
        <f t="shared" si="172"/>
        <v>#DIV/0!</v>
      </c>
      <c r="AN304" s="11" t="e">
        <f t="shared" si="172"/>
        <v>#DIV/0!</v>
      </c>
      <c r="AO304" s="12" t="e">
        <f t="shared" si="172"/>
        <v>#DIV/0!</v>
      </c>
      <c r="AP304" s="12" t="e">
        <f t="shared" si="172"/>
        <v>#DIV/0!</v>
      </c>
      <c r="AQ304" s="12" t="e">
        <f t="shared" si="172"/>
        <v>#DIV/0!</v>
      </c>
      <c r="AR304" s="16">
        <v>1</v>
      </c>
      <c r="AS304" s="11">
        <v>1</v>
      </c>
      <c r="AT304" s="12">
        <v>1</v>
      </c>
      <c r="AU304" s="12">
        <v>1</v>
      </c>
      <c r="AV304" s="12">
        <v>1</v>
      </c>
      <c r="AW304" s="19">
        <v>1</v>
      </c>
      <c r="AX304" s="11">
        <v>1</v>
      </c>
      <c r="AY304" s="12">
        <v>1</v>
      </c>
      <c r="AZ304" s="12">
        <v>1</v>
      </c>
      <c r="BA304" s="12">
        <v>1</v>
      </c>
      <c r="BB304" s="16">
        <v>1</v>
      </c>
      <c r="BC304" s="11">
        <v>1</v>
      </c>
      <c r="BD304" s="12">
        <v>1</v>
      </c>
      <c r="BE304" s="12">
        <v>1</v>
      </c>
      <c r="BF304" s="12">
        <v>1</v>
      </c>
      <c r="BG304" s="19">
        <v>1</v>
      </c>
      <c r="BH304" s="11">
        <v>1</v>
      </c>
      <c r="BI304" s="12">
        <v>1</v>
      </c>
      <c r="BJ304" s="12">
        <v>1</v>
      </c>
      <c r="BK304" s="12">
        <v>1</v>
      </c>
      <c r="BL304" s="16">
        <v>1</v>
      </c>
      <c r="BM304" s="11">
        <v>1</v>
      </c>
      <c r="BN304" s="12">
        <v>1</v>
      </c>
      <c r="BO304" s="12">
        <v>1</v>
      </c>
      <c r="BP304" s="12">
        <v>1</v>
      </c>
      <c r="BQ304" s="19">
        <v>1</v>
      </c>
      <c r="BR304" s="11">
        <v>1</v>
      </c>
      <c r="BS304" s="12">
        <v>1</v>
      </c>
      <c r="BT304" s="12">
        <v>1</v>
      </c>
      <c r="BU304" s="12">
        <v>1</v>
      </c>
      <c r="BV304" s="16">
        <v>1</v>
      </c>
    </row>
    <row r="305" spans="1:74" x14ac:dyDescent="0.25">
      <c r="A305" s="30" t="s">
        <v>159</v>
      </c>
      <c r="B305" s="29" t="s">
        <v>79</v>
      </c>
      <c r="C305" s="1" t="s">
        <v>154</v>
      </c>
      <c r="D305" s="2" t="s">
        <v>280</v>
      </c>
      <c r="E305" s="3" t="s">
        <v>165</v>
      </c>
      <c r="F305" s="3">
        <f>'Proxy inputs'!I67</f>
        <v>0.39847572486464644</v>
      </c>
      <c r="G305" s="3">
        <f>'Proxy inputs'!J67</f>
        <v>1.2917116519985508</v>
      </c>
      <c r="H305" s="3">
        <f>'Proxy inputs'!K67</f>
        <v>1</v>
      </c>
      <c r="I305" s="19">
        <f t="shared" si="110"/>
        <v>0.39847572486464644</v>
      </c>
      <c r="J305" s="11">
        <f t="shared" ref="J305:AQ305" si="173">($AR305-$I305)/(2050-2015)+I305</f>
        <v>0.41566213272565655</v>
      </c>
      <c r="K305" s="12">
        <f t="shared" si="173"/>
        <v>0.43284854058666666</v>
      </c>
      <c r="L305" s="12">
        <f t="shared" si="173"/>
        <v>0.45003494844767677</v>
      </c>
      <c r="M305" s="12">
        <f t="shared" si="173"/>
        <v>0.46722135630868689</v>
      </c>
      <c r="N305" s="19">
        <f t="shared" si="173"/>
        <v>0.484407764169697</v>
      </c>
      <c r="O305" s="11">
        <f t="shared" si="173"/>
        <v>0.50159417203070711</v>
      </c>
      <c r="P305" s="12">
        <f t="shared" si="173"/>
        <v>0.51878057989171722</v>
      </c>
      <c r="Q305" s="12">
        <f t="shared" si="173"/>
        <v>0.53596698775272733</v>
      </c>
      <c r="R305" s="12">
        <f t="shared" si="173"/>
        <v>0.55315339561373744</v>
      </c>
      <c r="S305" s="19">
        <f t="shared" si="173"/>
        <v>0.57033980347474755</v>
      </c>
      <c r="T305" s="11">
        <f t="shared" si="173"/>
        <v>0.58752621133575766</v>
      </c>
      <c r="U305" s="12">
        <f t="shared" si="173"/>
        <v>0.60471261919676778</v>
      </c>
      <c r="V305" s="12">
        <f t="shared" si="173"/>
        <v>0.62189902705777789</v>
      </c>
      <c r="W305" s="12">
        <f t="shared" si="173"/>
        <v>0.639085434918788</v>
      </c>
      <c r="X305" s="19">
        <f t="shared" si="173"/>
        <v>0.65627184277979811</v>
      </c>
      <c r="Y305" s="11">
        <f t="shared" si="173"/>
        <v>0.67345825064080822</v>
      </c>
      <c r="Z305" s="12">
        <f t="shared" si="173"/>
        <v>0.69064465850181833</v>
      </c>
      <c r="AA305" s="12">
        <f t="shared" si="173"/>
        <v>0.70783106636282844</v>
      </c>
      <c r="AB305" s="12">
        <f t="shared" si="173"/>
        <v>0.72501747422383855</v>
      </c>
      <c r="AC305" s="19">
        <f t="shared" si="173"/>
        <v>0.74220388208484867</v>
      </c>
      <c r="AD305" s="11">
        <f t="shared" si="173"/>
        <v>0.75939028994585878</v>
      </c>
      <c r="AE305" s="12">
        <f t="shared" si="173"/>
        <v>0.77657669780686889</v>
      </c>
      <c r="AF305" s="12">
        <f t="shared" si="173"/>
        <v>0.793763105667879</v>
      </c>
      <c r="AG305" s="12">
        <f t="shared" si="173"/>
        <v>0.81094951352888911</v>
      </c>
      <c r="AH305" s="19">
        <f t="shared" si="173"/>
        <v>0.82813592138989922</v>
      </c>
      <c r="AI305" s="11">
        <f t="shared" si="173"/>
        <v>0.84532232925090933</v>
      </c>
      <c r="AJ305" s="12">
        <f t="shared" si="173"/>
        <v>0.86250873711191944</v>
      </c>
      <c r="AK305" s="12">
        <f t="shared" si="173"/>
        <v>0.87969514497292955</v>
      </c>
      <c r="AL305" s="12">
        <f t="shared" si="173"/>
        <v>0.89688155283393967</v>
      </c>
      <c r="AM305" s="19">
        <f t="shared" si="173"/>
        <v>0.91406796069494978</v>
      </c>
      <c r="AN305" s="11">
        <f t="shared" si="173"/>
        <v>0.93125436855595989</v>
      </c>
      <c r="AO305" s="12">
        <f t="shared" si="173"/>
        <v>0.94844077641697</v>
      </c>
      <c r="AP305" s="12">
        <f t="shared" si="173"/>
        <v>0.96562718427798011</v>
      </c>
      <c r="AQ305" s="12">
        <f t="shared" si="173"/>
        <v>0.98281359213899022</v>
      </c>
      <c r="AR305" s="16">
        <v>1</v>
      </c>
      <c r="AS305" s="11">
        <v>1</v>
      </c>
      <c r="AT305" s="12">
        <v>1</v>
      </c>
      <c r="AU305" s="12">
        <v>1</v>
      </c>
      <c r="AV305" s="12">
        <v>1</v>
      </c>
      <c r="AW305" s="19">
        <v>1</v>
      </c>
      <c r="AX305" s="11">
        <v>1</v>
      </c>
      <c r="AY305" s="12">
        <v>1</v>
      </c>
      <c r="AZ305" s="12">
        <v>1</v>
      </c>
      <c r="BA305" s="12">
        <v>1</v>
      </c>
      <c r="BB305" s="16">
        <v>1</v>
      </c>
      <c r="BC305" s="11">
        <v>1</v>
      </c>
      <c r="BD305" s="12">
        <v>1</v>
      </c>
      <c r="BE305" s="12">
        <v>1</v>
      </c>
      <c r="BF305" s="12">
        <v>1</v>
      </c>
      <c r="BG305" s="19">
        <v>1</v>
      </c>
      <c r="BH305" s="11">
        <v>1</v>
      </c>
      <c r="BI305" s="12">
        <v>1</v>
      </c>
      <c r="BJ305" s="12">
        <v>1</v>
      </c>
      <c r="BK305" s="12">
        <v>1</v>
      </c>
      <c r="BL305" s="16">
        <v>1</v>
      </c>
      <c r="BM305" s="11">
        <v>1</v>
      </c>
      <c r="BN305" s="12">
        <v>1</v>
      </c>
      <c r="BO305" s="12">
        <v>1</v>
      </c>
      <c r="BP305" s="12">
        <v>1</v>
      </c>
      <c r="BQ305" s="19">
        <v>1</v>
      </c>
      <c r="BR305" s="11">
        <v>1</v>
      </c>
      <c r="BS305" s="12">
        <v>1</v>
      </c>
      <c r="BT305" s="12">
        <v>1</v>
      </c>
      <c r="BU305" s="12">
        <v>1</v>
      </c>
      <c r="BV305" s="16">
        <v>1</v>
      </c>
    </row>
    <row r="306" spans="1:74" x14ac:dyDescent="0.25">
      <c r="A306" s="30" t="s">
        <v>159</v>
      </c>
      <c r="B306" s="29" t="s">
        <v>79</v>
      </c>
      <c r="C306" s="1" t="s">
        <v>154</v>
      </c>
      <c r="D306" s="2" t="s">
        <v>280</v>
      </c>
      <c r="E306" s="3" t="s">
        <v>167</v>
      </c>
      <c r="F306" s="3">
        <f>'Proxy inputs'!I68</f>
        <v>0.8294536935211595</v>
      </c>
      <c r="G306" s="3">
        <f>'Proxy inputs'!J68</f>
        <v>0</v>
      </c>
      <c r="H306" s="3">
        <f>'Proxy inputs'!K68</f>
        <v>1</v>
      </c>
      <c r="I306" s="19">
        <f t="shared" si="110"/>
        <v>0.8294536935211595</v>
      </c>
      <c r="J306" s="11">
        <f t="shared" ref="J306:AQ306" si="174">($AR306-$I306)/(2050-2015)+I306</f>
        <v>0.83432644513484067</v>
      </c>
      <c r="K306" s="12">
        <f t="shared" si="174"/>
        <v>0.83919919674852184</v>
      </c>
      <c r="L306" s="12">
        <f t="shared" si="174"/>
        <v>0.84407194836220301</v>
      </c>
      <c r="M306" s="12">
        <f t="shared" si="174"/>
        <v>0.84894469997588418</v>
      </c>
      <c r="N306" s="19">
        <f t="shared" si="174"/>
        <v>0.85381745158956535</v>
      </c>
      <c r="O306" s="11">
        <f t="shared" si="174"/>
        <v>0.85869020320324652</v>
      </c>
      <c r="P306" s="12">
        <f t="shared" si="174"/>
        <v>0.86356295481692769</v>
      </c>
      <c r="Q306" s="12">
        <f t="shared" si="174"/>
        <v>0.86843570643060886</v>
      </c>
      <c r="R306" s="12">
        <f t="shared" si="174"/>
        <v>0.87330845804429003</v>
      </c>
      <c r="S306" s="19">
        <f t="shared" si="174"/>
        <v>0.8781812096579712</v>
      </c>
      <c r="T306" s="11">
        <f t="shared" si="174"/>
        <v>0.88305396127165237</v>
      </c>
      <c r="U306" s="12">
        <f t="shared" si="174"/>
        <v>0.88792671288533354</v>
      </c>
      <c r="V306" s="12">
        <f t="shared" si="174"/>
        <v>0.89279946449901471</v>
      </c>
      <c r="W306" s="12">
        <f t="shared" si="174"/>
        <v>0.89767221611269588</v>
      </c>
      <c r="X306" s="19">
        <f t="shared" si="174"/>
        <v>0.90254496772637705</v>
      </c>
      <c r="Y306" s="11">
        <f t="shared" si="174"/>
        <v>0.90741771934005822</v>
      </c>
      <c r="Z306" s="12">
        <f t="shared" si="174"/>
        <v>0.91229047095373939</v>
      </c>
      <c r="AA306" s="12">
        <f t="shared" si="174"/>
        <v>0.91716322256742056</v>
      </c>
      <c r="AB306" s="12">
        <f t="shared" si="174"/>
        <v>0.92203597418110173</v>
      </c>
      <c r="AC306" s="19">
        <f t="shared" si="174"/>
        <v>0.9269087257947829</v>
      </c>
      <c r="AD306" s="11">
        <f t="shared" si="174"/>
        <v>0.93178147740846406</v>
      </c>
      <c r="AE306" s="12">
        <f t="shared" si="174"/>
        <v>0.93665422902214523</v>
      </c>
      <c r="AF306" s="12">
        <f t="shared" si="174"/>
        <v>0.9415269806358264</v>
      </c>
      <c r="AG306" s="12">
        <f t="shared" si="174"/>
        <v>0.94639973224950757</v>
      </c>
      <c r="AH306" s="19">
        <f t="shared" si="174"/>
        <v>0.95127248386318874</v>
      </c>
      <c r="AI306" s="11">
        <f t="shared" si="174"/>
        <v>0.95614523547686991</v>
      </c>
      <c r="AJ306" s="12">
        <f t="shared" si="174"/>
        <v>0.96101798709055108</v>
      </c>
      <c r="AK306" s="12">
        <f t="shared" si="174"/>
        <v>0.96589073870423225</v>
      </c>
      <c r="AL306" s="12">
        <f t="shared" si="174"/>
        <v>0.97076349031791342</v>
      </c>
      <c r="AM306" s="19">
        <f t="shared" si="174"/>
        <v>0.97563624193159459</v>
      </c>
      <c r="AN306" s="11">
        <f t="shared" si="174"/>
        <v>0.98050899354527576</v>
      </c>
      <c r="AO306" s="12">
        <f t="shared" si="174"/>
        <v>0.98538174515895693</v>
      </c>
      <c r="AP306" s="12">
        <f t="shared" si="174"/>
        <v>0.9902544967726381</v>
      </c>
      <c r="AQ306" s="12">
        <f t="shared" si="174"/>
        <v>0.99512724838631927</v>
      </c>
      <c r="AR306" s="16">
        <v>1</v>
      </c>
      <c r="AS306" s="11">
        <v>1</v>
      </c>
      <c r="AT306" s="12">
        <v>1</v>
      </c>
      <c r="AU306" s="12">
        <v>1</v>
      </c>
      <c r="AV306" s="12">
        <v>1</v>
      </c>
      <c r="AW306" s="19">
        <v>1</v>
      </c>
      <c r="AX306" s="11">
        <v>1</v>
      </c>
      <c r="AY306" s="12">
        <v>1</v>
      </c>
      <c r="AZ306" s="12">
        <v>1</v>
      </c>
      <c r="BA306" s="12">
        <v>1</v>
      </c>
      <c r="BB306" s="16">
        <v>1</v>
      </c>
      <c r="BC306" s="11">
        <v>1</v>
      </c>
      <c r="BD306" s="12">
        <v>1</v>
      </c>
      <c r="BE306" s="12">
        <v>1</v>
      </c>
      <c r="BF306" s="12">
        <v>1</v>
      </c>
      <c r="BG306" s="19">
        <v>1</v>
      </c>
      <c r="BH306" s="11">
        <v>1</v>
      </c>
      <c r="BI306" s="12">
        <v>1</v>
      </c>
      <c r="BJ306" s="12">
        <v>1</v>
      </c>
      <c r="BK306" s="12">
        <v>1</v>
      </c>
      <c r="BL306" s="16">
        <v>1</v>
      </c>
      <c r="BM306" s="11">
        <v>1</v>
      </c>
      <c r="BN306" s="12">
        <v>1</v>
      </c>
      <c r="BO306" s="12">
        <v>1</v>
      </c>
      <c r="BP306" s="12">
        <v>1</v>
      </c>
      <c r="BQ306" s="19">
        <v>1</v>
      </c>
      <c r="BR306" s="11">
        <v>1</v>
      </c>
      <c r="BS306" s="12">
        <v>1</v>
      </c>
      <c r="BT306" s="12">
        <v>1</v>
      </c>
      <c r="BU306" s="12">
        <v>1</v>
      </c>
      <c r="BV306" s="16">
        <v>1</v>
      </c>
    </row>
    <row r="307" spans="1:74" x14ac:dyDescent="0.25">
      <c r="A307" s="30" t="s">
        <v>159</v>
      </c>
      <c r="B307" s="29" t="s">
        <v>79</v>
      </c>
      <c r="C307" s="1" t="s">
        <v>154</v>
      </c>
      <c r="D307" s="2" t="s">
        <v>280</v>
      </c>
      <c r="E307" s="3" t="s">
        <v>168</v>
      </c>
      <c r="F307" s="3" t="e">
        <f>'Proxy inputs'!I69</f>
        <v>#DIV/0!</v>
      </c>
      <c r="G307" s="3" t="e">
        <f>'Proxy inputs'!J69</f>
        <v>#DIV/0!</v>
      </c>
      <c r="H307" s="3">
        <f>'Proxy inputs'!K69</f>
        <v>1</v>
      </c>
      <c r="I307" s="19" t="e">
        <f t="shared" ref="I307:I370" si="175">F307</f>
        <v>#DIV/0!</v>
      </c>
      <c r="J307" s="11" t="e">
        <f t="shared" ref="J307:AQ307" si="176">($AR307-$I307)/(2050-2015)+I307</f>
        <v>#DIV/0!</v>
      </c>
      <c r="K307" s="12" t="e">
        <f t="shared" si="176"/>
        <v>#DIV/0!</v>
      </c>
      <c r="L307" s="12" t="e">
        <f t="shared" si="176"/>
        <v>#DIV/0!</v>
      </c>
      <c r="M307" s="12" t="e">
        <f t="shared" si="176"/>
        <v>#DIV/0!</v>
      </c>
      <c r="N307" s="19" t="e">
        <f t="shared" si="176"/>
        <v>#DIV/0!</v>
      </c>
      <c r="O307" s="11" t="e">
        <f t="shared" si="176"/>
        <v>#DIV/0!</v>
      </c>
      <c r="P307" s="12" t="e">
        <f t="shared" si="176"/>
        <v>#DIV/0!</v>
      </c>
      <c r="Q307" s="12" t="e">
        <f t="shared" si="176"/>
        <v>#DIV/0!</v>
      </c>
      <c r="R307" s="12" t="e">
        <f t="shared" si="176"/>
        <v>#DIV/0!</v>
      </c>
      <c r="S307" s="19" t="e">
        <f t="shared" si="176"/>
        <v>#DIV/0!</v>
      </c>
      <c r="T307" s="11" t="e">
        <f t="shared" si="176"/>
        <v>#DIV/0!</v>
      </c>
      <c r="U307" s="12" t="e">
        <f t="shared" si="176"/>
        <v>#DIV/0!</v>
      </c>
      <c r="V307" s="12" t="e">
        <f t="shared" si="176"/>
        <v>#DIV/0!</v>
      </c>
      <c r="W307" s="12" t="e">
        <f t="shared" si="176"/>
        <v>#DIV/0!</v>
      </c>
      <c r="X307" s="19" t="e">
        <f t="shared" si="176"/>
        <v>#DIV/0!</v>
      </c>
      <c r="Y307" s="11" t="e">
        <f t="shared" si="176"/>
        <v>#DIV/0!</v>
      </c>
      <c r="Z307" s="12" t="e">
        <f t="shared" si="176"/>
        <v>#DIV/0!</v>
      </c>
      <c r="AA307" s="12" t="e">
        <f t="shared" si="176"/>
        <v>#DIV/0!</v>
      </c>
      <c r="AB307" s="12" t="e">
        <f t="shared" si="176"/>
        <v>#DIV/0!</v>
      </c>
      <c r="AC307" s="19" t="e">
        <f t="shared" si="176"/>
        <v>#DIV/0!</v>
      </c>
      <c r="AD307" s="11" t="e">
        <f t="shared" si="176"/>
        <v>#DIV/0!</v>
      </c>
      <c r="AE307" s="12" t="e">
        <f t="shared" si="176"/>
        <v>#DIV/0!</v>
      </c>
      <c r="AF307" s="12" t="e">
        <f t="shared" si="176"/>
        <v>#DIV/0!</v>
      </c>
      <c r="AG307" s="12" t="e">
        <f t="shared" si="176"/>
        <v>#DIV/0!</v>
      </c>
      <c r="AH307" s="19" t="e">
        <f t="shared" si="176"/>
        <v>#DIV/0!</v>
      </c>
      <c r="AI307" s="11" t="e">
        <f t="shared" si="176"/>
        <v>#DIV/0!</v>
      </c>
      <c r="AJ307" s="12" t="e">
        <f t="shared" si="176"/>
        <v>#DIV/0!</v>
      </c>
      <c r="AK307" s="12" t="e">
        <f t="shared" si="176"/>
        <v>#DIV/0!</v>
      </c>
      <c r="AL307" s="12" t="e">
        <f t="shared" si="176"/>
        <v>#DIV/0!</v>
      </c>
      <c r="AM307" s="19" t="e">
        <f t="shared" si="176"/>
        <v>#DIV/0!</v>
      </c>
      <c r="AN307" s="11" t="e">
        <f t="shared" si="176"/>
        <v>#DIV/0!</v>
      </c>
      <c r="AO307" s="12" t="e">
        <f t="shared" si="176"/>
        <v>#DIV/0!</v>
      </c>
      <c r="AP307" s="12" t="e">
        <f t="shared" si="176"/>
        <v>#DIV/0!</v>
      </c>
      <c r="AQ307" s="12" t="e">
        <f t="shared" si="176"/>
        <v>#DIV/0!</v>
      </c>
      <c r="AR307" s="16">
        <v>1</v>
      </c>
      <c r="AS307" s="11">
        <v>1</v>
      </c>
      <c r="AT307" s="12">
        <v>1</v>
      </c>
      <c r="AU307" s="12">
        <v>1</v>
      </c>
      <c r="AV307" s="12">
        <v>1</v>
      </c>
      <c r="AW307" s="19">
        <v>1</v>
      </c>
      <c r="AX307" s="11">
        <v>1</v>
      </c>
      <c r="AY307" s="12">
        <v>1</v>
      </c>
      <c r="AZ307" s="12">
        <v>1</v>
      </c>
      <c r="BA307" s="12">
        <v>1</v>
      </c>
      <c r="BB307" s="16">
        <v>1</v>
      </c>
      <c r="BC307" s="11">
        <v>1</v>
      </c>
      <c r="BD307" s="12">
        <v>1</v>
      </c>
      <c r="BE307" s="12">
        <v>1</v>
      </c>
      <c r="BF307" s="12">
        <v>1</v>
      </c>
      <c r="BG307" s="19">
        <v>1</v>
      </c>
      <c r="BH307" s="11">
        <v>1</v>
      </c>
      <c r="BI307" s="12">
        <v>1</v>
      </c>
      <c r="BJ307" s="12">
        <v>1</v>
      </c>
      <c r="BK307" s="12">
        <v>1</v>
      </c>
      <c r="BL307" s="16">
        <v>1</v>
      </c>
      <c r="BM307" s="11">
        <v>1</v>
      </c>
      <c r="BN307" s="12">
        <v>1</v>
      </c>
      <c r="BO307" s="12">
        <v>1</v>
      </c>
      <c r="BP307" s="12">
        <v>1</v>
      </c>
      <c r="BQ307" s="19">
        <v>1</v>
      </c>
      <c r="BR307" s="11">
        <v>1</v>
      </c>
      <c r="BS307" s="12">
        <v>1</v>
      </c>
      <c r="BT307" s="12">
        <v>1</v>
      </c>
      <c r="BU307" s="12">
        <v>1</v>
      </c>
      <c r="BV307" s="16">
        <v>1</v>
      </c>
    </row>
    <row r="308" spans="1:74" x14ac:dyDescent="0.25">
      <c r="A308" s="30" t="s">
        <v>159</v>
      </c>
      <c r="B308" s="29" t="s">
        <v>79</v>
      </c>
      <c r="C308" s="1" t="s">
        <v>154</v>
      </c>
      <c r="D308" s="2" t="s">
        <v>280</v>
      </c>
      <c r="E308" s="3" t="s">
        <v>44</v>
      </c>
      <c r="F308" s="3">
        <f>'Proxy inputs'!I70</f>
        <v>0.50753428886546392</v>
      </c>
      <c r="G308" s="3">
        <f>'Proxy inputs'!J70</f>
        <v>1.8884509147587822</v>
      </c>
      <c r="H308" s="3">
        <f>'Proxy inputs'!K70</f>
        <v>1</v>
      </c>
      <c r="I308" s="19">
        <f t="shared" si="175"/>
        <v>0.50753428886546392</v>
      </c>
      <c r="J308" s="11">
        <f t="shared" ref="J308:AQ308" si="177">($AR308-$I308)/(2050-2015)+I308</f>
        <v>0.52160473775502214</v>
      </c>
      <c r="K308" s="12">
        <f t="shared" si="177"/>
        <v>0.53567518664458036</v>
      </c>
      <c r="L308" s="12">
        <f t="shared" si="177"/>
        <v>0.54974563553413858</v>
      </c>
      <c r="M308" s="12">
        <f t="shared" si="177"/>
        <v>0.5638160844236968</v>
      </c>
      <c r="N308" s="19">
        <f t="shared" si="177"/>
        <v>0.57788653331325501</v>
      </c>
      <c r="O308" s="11">
        <f t="shared" si="177"/>
        <v>0.59195698220281323</v>
      </c>
      <c r="P308" s="12">
        <f t="shared" si="177"/>
        <v>0.60602743109237145</v>
      </c>
      <c r="Q308" s="12">
        <f t="shared" si="177"/>
        <v>0.62009787998192967</v>
      </c>
      <c r="R308" s="12">
        <f t="shared" si="177"/>
        <v>0.63416832887148789</v>
      </c>
      <c r="S308" s="19">
        <f t="shared" si="177"/>
        <v>0.6482387777610461</v>
      </c>
      <c r="T308" s="11">
        <f t="shared" si="177"/>
        <v>0.66230922665060432</v>
      </c>
      <c r="U308" s="12">
        <f t="shared" si="177"/>
        <v>0.67637967554016254</v>
      </c>
      <c r="V308" s="12">
        <f t="shared" si="177"/>
        <v>0.69045012442972076</v>
      </c>
      <c r="W308" s="12">
        <f t="shared" si="177"/>
        <v>0.70452057331927898</v>
      </c>
      <c r="X308" s="19">
        <f t="shared" si="177"/>
        <v>0.71859102220883719</v>
      </c>
      <c r="Y308" s="11">
        <f t="shared" si="177"/>
        <v>0.73266147109839541</v>
      </c>
      <c r="Z308" s="12">
        <f t="shared" si="177"/>
        <v>0.74673191998795363</v>
      </c>
      <c r="AA308" s="12">
        <f t="shared" si="177"/>
        <v>0.76080236887751185</v>
      </c>
      <c r="AB308" s="12">
        <f t="shared" si="177"/>
        <v>0.77487281776707007</v>
      </c>
      <c r="AC308" s="19">
        <f t="shared" si="177"/>
        <v>0.78894326665662828</v>
      </c>
      <c r="AD308" s="11">
        <f t="shared" si="177"/>
        <v>0.8030137155461865</v>
      </c>
      <c r="AE308" s="12">
        <f t="shared" si="177"/>
        <v>0.81708416443574472</v>
      </c>
      <c r="AF308" s="12">
        <f t="shared" si="177"/>
        <v>0.83115461332530294</v>
      </c>
      <c r="AG308" s="12">
        <f t="shared" si="177"/>
        <v>0.84522506221486116</v>
      </c>
      <c r="AH308" s="19">
        <f t="shared" si="177"/>
        <v>0.85929551110441937</v>
      </c>
      <c r="AI308" s="11">
        <f t="shared" si="177"/>
        <v>0.87336595999397759</v>
      </c>
      <c r="AJ308" s="12">
        <f t="shared" si="177"/>
        <v>0.88743640888353581</v>
      </c>
      <c r="AK308" s="12">
        <f t="shared" si="177"/>
        <v>0.90150685777309403</v>
      </c>
      <c r="AL308" s="12">
        <f t="shared" si="177"/>
        <v>0.91557730666265225</v>
      </c>
      <c r="AM308" s="19">
        <f t="shared" si="177"/>
        <v>0.92964775555221046</v>
      </c>
      <c r="AN308" s="11">
        <f t="shared" si="177"/>
        <v>0.94371820444176868</v>
      </c>
      <c r="AO308" s="12">
        <f t="shared" si="177"/>
        <v>0.9577886533313269</v>
      </c>
      <c r="AP308" s="12">
        <f t="shared" si="177"/>
        <v>0.97185910222088512</v>
      </c>
      <c r="AQ308" s="12">
        <f t="shared" si="177"/>
        <v>0.98592955111044334</v>
      </c>
      <c r="AR308" s="16">
        <v>1</v>
      </c>
      <c r="AS308" s="11">
        <v>1</v>
      </c>
      <c r="AT308" s="12">
        <v>1</v>
      </c>
      <c r="AU308" s="12">
        <v>1</v>
      </c>
      <c r="AV308" s="12">
        <v>1</v>
      </c>
      <c r="AW308" s="19">
        <v>1</v>
      </c>
      <c r="AX308" s="11">
        <v>1</v>
      </c>
      <c r="AY308" s="12">
        <v>1</v>
      </c>
      <c r="AZ308" s="12">
        <v>1</v>
      </c>
      <c r="BA308" s="12">
        <v>1</v>
      </c>
      <c r="BB308" s="16">
        <v>1</v>
      </c>
      <c r="BC308" s="11">
        <v>1</v>
      </c>
      <c r="BD308" s="12">
        <v>1</v>
      </c>
      <c r="BE308" s="12">
        <v>1</v>
      </c>
      <c r="BF308" s="12">
        <v>1</v>
      </c>
      <c r="BG308" s="19">
        <v>1</v>
      </c>
      <c r="BH308" s="11">
        <v>1</v>
      </c>
      <c r="BI308" s="12">
        <v>1</v>
      </c>
      <c r="BJ308" s="12">
        <v>1</v>
      </c>
      <c r="BK308" s="12">
        <v>1</v>
      </c>
      <c r="BL308" s="16">
        <v>1</v>
      </c>
      <c r="BM308" s="11">
        <v>1</v>
      </c>
      <c r="BN308" s="12">
        <v>1</v>
      </c>
      <c r="BO308" s="12">
        <v>1</v>
      </c>
      <c r="BP308" s="12">
        <v>1</v>
      </c>
      <c r="BQ308" s="19">
        <v>1</v>
      </c>
      <c r="BR308" s="11">
        <v>1</v>
      </c>
      <c r="BS308" s="12">
        <v>1</v>
      </c>
      <c r="BT308" s="12">
        <v>1</v>
      </c>
      <c r="BU308" s="12">
        <v>1</v>
      </c>
      <c r="BV308" s="16">
        <v>1</v>
      </c>
    </row>
    <row r="309" spans="1:74" x14ac:dyDescent="0.25">
      <c r="A309" s="30" t="s">
        <v>159</v>
      </c>
      <c r="B309" s="29" t="s">
        <v>79</v>
      </c>
      <c r="C309" s="1" t="s">
        <v>154</v>
      </c>
      <c r="D309" s="2" t="s">
        <v>19</v>
      </c>
      <c r="E309" s="3" t="s">
        <v>20</v>
      </c>
      <c r="F309" s="3">
        <f>'Proxy inputs'!I71</f>
        <v>0.84368062529152721</v>
      </c>
      <c r="G309" s="3">
        <f>'Proxy inputs'!J71</f>
        <v>0.89826537447500054</v>
      </c>
      <c r="H309" s="3">
        <f>'Proxy inputs'!K71</f>
        <v>1</v>
      </c>
      <c r="I309" s="19">
        <f t="shared" si="175"/>
        <v>0.84368062529152721</v>
      </c>
      <c r="J309" s="11">
        <f t="shared" ref="J309:AQ309" si="178">($AR309-$I309)/(2050-2015)+I309</f>
        <v>0.84814689314034075</v>
      </c>
      <c r="K309" s="12">
        <f t="shared" si="178"/>
        <v>0.8526131609891543</v>
      </c>
      <c r="L309" s="12">
        <f t="shared" si="178"/>
        <v>0.85707942883796784</v>
      </c>
      <c r="M309" s="12">
        <f t="shared" si="178"/>
        <v>0.86154569668678138</v>
      </c>
      <c r="N309" s="19">
        <f t="shared" si="178"/>
        <v>0.86601196453559492</v>
      </c>
      <c r="O309" s="11">
        <f t="shared" si="178"/>
        <v>0.87047823238440847</v>
      </c>
      <c r="P309" s="12">
        <f t="shared" si="178"/>
        <v>0.87494450023322201</v>
      </c>
      <c r="Q309" s="12">
        <f t="shared" si="178"/>
        <v>0.87941076808203555</v>
      </c>
      <c r="R309" s="12">
        <f t="shared" si="178"/>
        <v>0.8838770359308491</v>
      </c>
      <c r="S309" s="19">
        <f t="shared" si="178"/>
        <v>0.88834330377966264</v>
      </c>
      <c r="T309" s="11">
        <f t="shared" si="178"/>
        <v>0.89280957162847618</v>
      </c>
      <c r="U309" s="12">
        <f t="shared" si="178"/>
        <v>0.89727583947728973</v>
      </c>
      <c r="V309" s="12">
        <f t="shared" si="178"/>
        <v>0.90174210732610327</v>
      </c>
      <c r="W309" s="12">
        <f t="shared" si="178"/>
        <v>0.90620837517491681</v>
      </c>
      <c r="X309" s="19">
        <f t="shared" si="178"/>
        <v>0.91067464302373036</v>
      </c>
      <c r="Y309" s="11">
        <f t="shared" si="178"/>
        <v>0.9151409108725439</v>
      </c>
      <c r="Z309" s="12">
        <f t="shared" si="178"/>
        <v>0.91960717872135744</v>
      </c>
      <c r="AA309" s="12">
        <f t="shared" si="178"/>
        <v>0.92407344657017099</v>
      </c>
      <c r="AB309" s="12">
        <f t="shared" si="178"/>
        <v>0.92853971441898453</v>
      </c>
      <c r="AC309" s="19">
        <f t="shared" si="178"/>
        <v>0.93300598226779807</v>
      </c>
      <c r="AD309" s="11">
        <f t="shared" si="178"/>
        <v>0.93747225011661162</v>
      </c>
      <c r="AE309" s="12">
        <f t="shared" si="178"/>
        <v>0.94193851796542516</v>
      </c>
      <c r="AF309" s="12">
        <f t="shared" si="178"/>
        <v>0.9464047858142387</v>
      </c>
      <c r="AG309" s="12">
        <f t="shared" si="178"/>
        <v>0.95087105366305225</v>
      </c>
      <c r="AH309" s="19">
        <f t="shared" si="178"/>
        <v>0.95533732151186579</v>
      </c>
      <c r="AI309" s="11">
        <f t="shared" si="178"/>
        <v>0.95980358936067933</v>
      </c>
      <c r="AJ309" s="12">
        <f t="shared" si="178"/>
        <v>0.96426985720949288</v>
      </c>
      <c r="AK309" s="12">
        <f t="shared" si="178"/>
        <v>0.96873612505830642</v>
      </c>
      <c r="AL309" s="12">
        <f t="shared" si="178"/>
        <v>0.97320239290711996</v>
      </c>
      <c r="AM309" s="19">
        <f t="shared" si="178"/>
        <v>0.97766866075593351</v>
      </c>
      <c r="AN309" s="11">
        <f t="shared" si="178"/>
        <v>0.98213492860474705</v>
      </c>
      <c r="AO309" s="12">
        <f t="shared" si="178"/>
        <v>0.98660119645356059</v>
      </c>
      <c r="AP309" s="12">
        <f t="shared" si="178"/>
        <v>0.99106746430237413</v>
      </c>
      <c r="AQ309" s="12">
        <f t="shared" si="178"/>
        <v>0.99553373215118768</v>
      </c>
      <c r="AR309" s="16">
        <v>1</v>
      </c>
      <c r="AS309" s="11">
        <v>1</v>
      </c>
      <c r="AT309" s="12">
        <v>1</v>
      </c>
      <c r="AU309" s="12">
        <v>1</v>
      </c>
      <c r="AV309" s="12">
        <v>1</v>
      </c>
      <c r="AW309" s="19">
        <v>1</v>
      </c>
      <c r="AX309" s="11">
        <v>1</v>
      </c>
      <c r="AY309" s="12">
        <v>1</v>
      </c>
      <c r="AZ309" s="12">
        <v>1</v>
      </c>
      <c r="BA309" s="12">
        <v>1</v>
      </c>
      <c r="BB309" s="16">
        <v>1</v>
      </c>
      <c r="BC309" s="11">
        <v>1</v>
      </c>
      <c r="BD309" s="12">
        <v>1</v>
      </c>
      <c r="BE309" s="12">
        <v>1</v>
      </c>
      <c r="BF309" s="12">
        <v>1</v>
      </c>
      <c r="BG309" s="19">
        <v>1</v>
      </c>
      <c r="BH309" s="11">
        <v>1</v>
      </c>
      <c r="BI309" s="12">
        <v>1</v>
      </c>
      <c r="BJ309" s="12">
        <v>1</v>
      </c>
      <c r="BK309" s="12">
        <v>1</v>
      </c>
      <c r="BL309" s="16">
        <v>1</v>
      </c>
      <c r="BM309" s="11">
        <v>1</v>
      </c>
      <c r="BN309" s="12">
        <v>1</v>
      </c>
      <c r="BO309" s="12">
        <v>1</v>
      </c>
      <c r="BP309" s="12">
        <v>1</v>
      </c>
      <c r="BQ309" s="19">
        <v>1</v>
      </c>
      <c r="BR309" s="11">
        <v>1</v>
      </c>
      <c r="BS309" s="12">
        <v>1</v>
      </c>
      <c r="BT309" s="12">
        <v>1</v>
      </c>
      <c r="BU309" s="12">
        <v>1</v>
      </c>
      <c r="BV309" s="16">
        <v>1</v>
      </c>
    </row>
    <row r="310" spans="1:74" x14ac:dyDescent="0.25">
      <c r="A310" s="30" t="s">
        <v>159</v>
      </c>
      <c r="B310" s="29" t="s">
        <v>79</v>
      </c>
      <c r="C310" s="1" t="s">
        <v>155</v>
      </c>
      <c r="D310" s="2" t="s">
        <v>42</v>
      </c>
      <c r="E310" s="3" t="s">
        <v>43</v>
      </c>
      <c r="F310" s="3">
        <f>'Proxy inputs'!I72</f>
        <v>0.88905368528583506</v>
      </c>
      <c r="G310" s="3">
        <f>'Proxy inputs'!J72</f>
        <v>0.86551630824470638</v>
      </c>
      <c r="H310" s="3">
        <f>'Proxy inputs'!K72</f>
        <v>1</v>
      </c>
      <c r="I310" s="19">
        <f t="shared" si="175"/>
        <v>0.88905368528583506</v>
      </c>
      <c r="J310" s="11">
        <f t="shared" ref="J310:AQ310" si="179">($AR310-$I310)/(2050-2015)+I310</f>
        <v>0.89222357999195401</v>
      </c>
      <c r="K310" s="12">
        <f t="shared" si="179"/>
        <v>0.89539347469807296</v>
      </c>
      <c r="L310" s="12">
        <f t="shared" si="179"/>
        <v>0.8985633694041919</v>
      </c>
      <c r="M310" s="12">
        <f t="shared" si="179"/>
        <v>0.90173326411031085</v>
      </c>
      <c r="N310" s="19">
        <f t="shared" si="179"/>
        <v>0.9049031588164298</v>
      </c>
      <c r="O310" s="11">
        <f t="shared" si="179"/>
        <v>0.90807305352254875</v>
      </c>
      <c r="P310" s="12">
        <f t="shared" si="179"/>
        <v>0.91124294822866769</v>
      </c>
      <c r="Q310" s="12">
        <f t="shared" si="179"/>
        <v>0.91441284293478664</v>
      </c>
      <c r="R310" s="12">
        <f t="shared" si="179"/>
        <v>0.91758273764090559</v>
      </c>
      <c r="S310" s="19">
        <f t="shared" si="179"/>
        <v>0.92075263234702454</v>
      </c>
      <c r="T310" s="11">
        <f t="shared" si="179"/>
        <v>0.92392252705314348</v>
      </c>
      <c r="U310" s="12">
        <f t="shared" si="179"/>
        <v>0.92709242175926243</v>
      </c>
      <c r="V310" s="12">
        <f t="shared" si="179"/>
        <v>0.93026231646538138</v>
      </c>
      <c r="W310" s="12">
        <f t="shared" si="179"/>
        <v>0.93343221117150033</v>
      </c>
      <c r="X310" s="19">
        <f t="shared" si="179"/>
        <v>0.93660210587761927</v>
      </c>
      <c r="Y310" s="11">
        <f t="shared" si="179"/>
        <v>0.93977200058373822</v>
      </c>
      <c r="Z310" s="12">
        <f t="shared" si="179"/>
        <v>0.94294189528985717</v>
      </c>
      <c r="AA310" s="12">
        <f t="shared" si="179"/>
        <v>0.94611178999597612</v>
      </c>
      <c r="AB310" s="12">
        <f t="shared" si="179"/>
        <v>0.94928168470209506</v>
      </c>
      <c r="AC310" s="19">
        <f t="shared" si="179"/>
        <v>0.95245157940821401</v>
      </c>
      <c r="AD310" s="11">
        <f t="shared" si="179"/>
        <v>0.95562147411433296</v>
      </c>
      <c r="AE310" s="12">
        <f t="shared" si="179"/>
        <v>0.95879136882045191</v>
      </c>
      <c r="AF310" s="12">
        <f t="shared" si="179"/>
        <v>0.96196126352657085</v>
      </c>
      <c r="AG310" s="12">
        <f t="shared" si="179"/>
        <v>0.9651311582326898</v>
      </c>
      <c r="AH310" s="19">
        <f t="shared" si="179"/>
        <v>0.96830105293880875</v>
      </c>
      <c r="AI310" s="11">
        <f t="shared" si="179"/>
        <v>0.9714709476449277</v>
      </c>
      <c r="AJ310" s="12">
        <f t="shared" si="179"/>
        <v>0.97464084235104664</v>
      </c>
      <c r="AK310" s="12">
        <f t="shared" si="179"/>
        <v>0.97781073705716559</v>
      </c>
      <c r="AL310" s="12">
        <f t="shared" si="179"/>
        <v>0.98098063176328454</v>
      </c>
      <c r="AM310" s="19">
        <f t="shared" si="179"/>
        <v>0.98415052646940349</v>
      </c>
      <c r="AN310" s="11">
        <f t="shared" si="179"/>
        <v>0.98732042117552243</v>
      </c>
      <c r="AO310" s="12">
        <f t="shared" si="179"/>
        <v>0.99049031588164138</v>
      </c>
      <c r="AP310" s="12">
        <f t="shared" si="179"/>
        <v>0.99366021058776033</v>
      </c>
      <c r="AQ310" s="12">
        <f t="shared" si="179"/>
        <v>0.99683010529387928</v>
      </c>
      <c r="AR310" s="16">
        <v>1</v>
      </c>
      <c r="AS310" s="11">
        <v>1</v>
      </c>
      <c r="AT310" s="12">
        <v>1</v>
      </c>
      <c r="AU310" s="12">
        <v>1</v>
      </c>
      <c r="AV310" s="12">
        <v>1</v>
      </c>
      <c r="AW310" s="19">
        <v>1</v>
      </c>
      <c r="AX310" s="11">
        <v>1</v>
      </c>
      <c r="AY310" s="12">
        <v>1</v>
      </c>
      <c r="AZ310" s="12">
        <v>1</v>
      </c>
      <c r="BA310" s="12">
        <v>1</v>
      </c>
      <c r="BB310" s="16">
        <v>1</v>
      </c>
      <c r="BC310" s="11">
        <v>1</v>
      </c>
      <c r="BD310" s="12">
        <v>1</v>
      </c>
      <c r="BE310" s="12">
        <v>1</v>
      </c>
      <c r="BF310" s="12">
        <v>1</v>
      </c>
      <c r="BG310" s="19">
        <v>1</v>
      </c>
      <c r="BH310" s="11">
        <v>1</v>
      </c>
      <c r="BI310" s="12">
        <v>1</v>
      </c>
      <c r="BJ310" s="12">
        <v>1</v>
      </c>
      <c r="BK310" s="12">
        <v>1</v>
      </c>
      <c r="BL310" s="16">
        <v>1</v>
      </c>
      <c r="BM310" s="11">
        <v>1</v>
      </c>
      <c r="BN310" s="12">
        <v>1</v>
      </c>
      <c r="BO310" s="12">
        <v>1</v>
      </c>
      <c r="BP310" s="12">
        <v>1</v>
      </c>
      <c r="BQ310" s="19">
        <v>1</v>
      </c>
      <c r="BR310" s="11">
        <v>1</v>
      </c>
      <c r="BS310" s="12">
        <v>1</v>
      </c>
      <c r="BT310" s="12">
        <v>1</v>
      </c>
      <c r="BU310" s="12">
        <v>1</v>
      </c>
      <c r="BV310" s="16">
        <v>1</v>
      </c>
    </row>
    <row r="311" spans="1:74" x14ac:dyDescent="0.25">
      <c r="A311" s="30" t="s">
        <v>159</v>
      </c>
      <c r="B311" s="29" t="s">
        <v>79</v>
      </c>
      <c r="C311" s="1" t="s">
        <v>155</v>
      </c>
      <c r="D311" s="2" t="s">
        <v>150</v>
      </c>
      <c r="E311" s="3" t="s">
        <v>141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9">
        <f t="shared" si="175"/>
        <v>1</v>
      </c>
      <c r="J311" s="11">
        <f t="shared" ref="J311:AQ311" si="180">($AR311-$I311)/(2050-2015)+I311</f>
        <v>1</v>
      </c>
      <c r="K311" s="12">
        <f t="shared" si="180"/>
        <v>1</v>
      </c>
      <c r="L311" s="12">
        <f t="shared" si="180"/>
        <v>1</v>
      </c>
      <c r="M311" s="12">
        <f t="shared" si="180"/>
        <v>1</v>
      </c>
      <c r="N311" s="19">
        <f t="shared" si="180"/>
        <v>1</v>
      </c>
      <c r="O311" s="11">
        <f t="shared" si="180"/>
        <v>1</v>
      </c>
      <c r="P311" s="12">
        <f t="shared" si="180"/>
        <v>1</v>
      </c>
      <c r="Q311" s="12">
        <f t="shared" si="180"/>
        <v>1</v>
      </c>
      <c r="R311" s="12">
        <f t="shared" si="180"/>
        <v>1</v>
      </c>
      <c r="S311" s="19">
        <f t="shared" si="180"/>
        <v>1</v>
      </c>
      <c r="T311" s="11">
        <f t="shared" si="180"/>
        <v>1</v>
      </c>
      <c r="U311" s="12">
        <f t="shared" si="180"/>
        <v>1</v>
      </c>
      <c r="V311" s="12">
        <f t="shared" si="180"/>
        <v>1</v>
      </c>
      <c r="W311" s="12">
        <f t="shared" si="180"/>
        <v>1</v>
      </c>
      <c r="X311" s="19">
        <f t="shared" si="180"/>
        <v>1</v>
      </c>
      <c r="Y311" s="11">
        <f t="shared" si="180"/>
        <v>1</v>
      </c>
      <c r="Z311" s="12">
        <f t="shared" si="180"/>
        <v>1</v>
      </c>
      <c r="AA311" s="12">
        <f t="shared" si="180"/>
        <v>1</v>
      </c>
      <c r="AB311" s="12">
        <f t="shared" si="180"/>
        <v>1</v>
      </c>
      <c r="AC311" s="19">
        <f t="shared" si="180"/>
        <v>1</v>
      </c>
      <c r="AD311" s="11">
        <f t="shared" si="180"/>
        <v>1</v>
      </c>
      <c r="AE311" s="12">
        <f t="shared" si="180"/>
        <v>1</v>
      </c>
      <c r="AF311" s="12">
        <f t="shared" si="180"/>
        <v>1</v>
      </c>
      <c r="AG311" s="12">
        <f t="shared" si="180"/>
        <v>1</v>
      </c>
      <c r="AH311" s="19">
        <f t="shared" si="180"/>
        <v>1</v>
      </c>
      <c r="AI311" s="11">
        <f t="shared" si="180"/>
        <v>1</v>
      </c>
      <c r="AJ311" s="12">
        <f t="shared" si="180"/>
        <v>1</v>
      </c>
      <c r="AK311" s="12">
        <f t="shared" si="180"/>
        <v>1</v>
      </c>
      <c r="AL311" s="12">
        <f t="shared" si="180"/>
        <v>1</v>
      </c>
      <c r="AM311" s="19">
        <f t="shared" si="180"/>
        <v>1</v>
      </c>
      <c r="AN311" s="11">
        <f t="shared" si="180"/>
        <v>1</v>
      </c>
      <c r="AO311" s="12">
        <f t="shared" si="180"/>
        <v>1</v>
      </c>
      <c r="AP311" s="12">
        <f t="shared" si="180"/>
        <v>1</v>
      </c>
      <c r="AQ311" s="12">
        <f t="shared" si="180"/>
        <v>1</v>
      </c>
      <c r="AR311" s="16">
        <v>1</v>
      </c>
      <c r="AS311" s="11">
        <v>1</v>
      </c>
      <c r="AT311" s="12">
        <v>1</v>
      </c>
      <c r="AU311" s="12">
        <v>1</v>
      </c>
      <c r="AV311" s="12">
        <v>1</v>
      </c>
      <c r="AW311" s="19">
        <v>1</v>
      </c>
      <c r="AX311" s="11">
        <v>1</v>
      </c>
      <c r="AY311" s="12">
        <v>1</v>
      </c>
      <c r="AZ311" s="12">
        <v>1</v>
      </c>
      <c r="BA311" s="12">
        <v>1</v>
      </c>
      <c r="BB311" s="16">
        <v>1</v>
      </c>
      <c r="BC311" s="11">
        <v>1</v>
      </c>
      <c r="BD311" s="12">
        <v>1</v>
      </c>
      <c r="BE311" s="12">
        <v>1</v>
      </c>
      <c r="BF311" s="12">
        <v>1</v>
      </c>
      <c r="BG311" s="19">
        <v>1</v>
      </c>
      <c r="BH311" s="11">
        <v>1</v>
      </c>
      <c r="BI311" s="12">
        <v>1</v>
      </c>
      <c r="BJ311" s="12">
        <v>1</v>
      </c>
      <c r="BK311" s="12">
        <v>1</v>
      </c>
      <c r="BL311" s="16">
        <v>1</v>
      </c>
      <c r="BM311" s="11">
        <v>1</v>
      </c>
      <c r="BN311" s="12">
        <v>1</v>
      </c>
      <c r="BO311" s="12">
        <v>1</v>
      </c>
      <c r="BP311" s="12">
        <v>1</v>
      </c>
      <c r="BQ311" s="19">
        <v>1</v>
      </c>
      <c r="BR311" s="11">
        <v>1</v>
      </c>
      <c r="BS311" s="12">
        <v>1</v>
      </c>
      <c r="BT311" s="12">
        <v>1</v>
      </c>
      <c r="BU311" s="12">
        <v>1</v>
      </c>
      <c r="BV311" s="16">
        <v>1</v>
      </c>
    </row>
    <row r="312" spans="1:74" x14ac:dyDescent="0.25">
      <c r="A312" s="30" t="s">
        <v>159</v>
      </c>
      <c r="B312" s="29" t="s">
        <v>79</v>
      </c>
      <c r="C312" s="1" t="s">
        <v>155</v>
      </c>
      <c r="D312" s="2" t="s">
        <v>150</v>
      </c>
      <c r="E312" s="3" t="s">
        <v>142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9">
        <f t="shared" si="175"/>
        <v>1</v>
      </c>
      <c r="J312" s="11">
        <f t="shared" ref="J312:AQ312" si="181">($AR312-$I312)/(2050-2015)+I312</f>
        <v>1</v>
      </c>
      <c r="K312" s="12">
        <f t="shared" si="181"/>
        <v>1</v>
      </c>
      <c r="L312" s="12">
        <f t="shared" si="181"/>
        <v>1</v>
      </c>
      <c r="M312" s="12">
        <f t="shared" si="181"/>
        <v>1</v>
      </c>
      <c r="N312" s="19">
        <f t="shared" si="181"/>
        <v>1</v>
      </c>
      <c r="O312" s="11">
        <f t="shared" si="181"/>
        <v>1</v>
      </c>
      <c r="P312" s="12">
        <f t="shared" si="181"/>
        <v>1</v>
      </c>
      <c r="Q312" s="12">
        <f t="shared" si="181"/>
        <v>1</v>
      </c>
      <c r="R312" s="12">
        <f t="shared" si="181"/>
        <v>1</v>
      </c>
      <c r="S312" s="19">
        <f t="shared" si="181"/>
        <v>1</v>
      </c>
      <c r="T312" s="11">
        <f t="shared" si="181"/>
        <v>1</v>
      </c>
      <c r="U312" s="12">
        <f t="shared" si="181"/>
        <v>1</v>
      </c>
      <c r="V312" s="12">
        <f t="shared" si="181"/>
        <v>1</v>
      </c>
      <c r="W312" s="12">
        <f t="shared" si="181"/>
        <v>1</v>
      </c>
      <c r="X312" s="19">
        <f t="shared" si="181"/>
        <v>1</v>
      </c>
      <c r="Y312" s="11">
        <f t="shared" si="181"/>
        <v>1</v>
      </c>
      <c r="Z312" s="12">
        <f t="shared" si="181"/>
        <v>1</v>
      </c>
      <c r="AA312" s="12">
        <f t="shared" si="181"/>
        <v>1</v>
      </c>
      <c r="AB312" s="12">
        <f t="shared" si="181"/>
        <v>1</v>
      </c>
      <c r="AC312" s="19">
        <f t="shared" si="181"/>
        <v>1</v>
      </c>
      <c r="AD312" s="11">
        <f t="shared" si="181"/>
        <v>1</v>
      </c>
      <c r="AE312" s="12">
        <f t="shared" si="181"/>
        <v>1</v>
      </c>
      <c r="AF312" s="12">
        <f t="shared" si="181"/>
        <v>1</v>
      </c>
      <c r="AG312" s="12">
        <f t="shared" si="181"/>
        <v>1</v>
      </c>
      <c r="AH312" s="19">
        <f t="shared" si="181"/>
        <v>1</v>
      </c>
      <c r="AI312" s="11">
        <f t="shared" si="181"/>
        <v>1</v>
      </c>
      <c r="AJ312" s="12">
        <f t="shared" si="181"/>
        <v>1</v>
      </c>
      <c r="AK312" s="12">
        <f t="shared" si="181"/>
        <v>1</v>
      </c>
      <c r="AL312" s="12">
        <f t="shared" si="181"/>
        <v>1</v>
      </c>
      <c r="AM312" s="19">
        <f t="shared" si="181"/>
        <v>1</v>
      </c>
      <c r="AN312" s="11">
        <f t="shared" si="181"/>
        <v>1</v>
      </c>
      <c r="AO312" s="12">
        <f t="shared" si="181"/>
        <v>1</v>
      </c>
      <c r="AP312" s="12">
        <f t="shared" si="181"/>
        <v>1</v>
      </c>
      <c r="AQ312" s="12">
        <f t="shared" si="181"/>
        <v>1</v>
      </c>
      <c r="AR312" s="16">
        <v>1</v>
      </c>
      <c r="AS312" s="11">
        <v>1</v>
      </c>
      <c r="AT312" s="12">
        <v>1</v>
      </c>
      <c r="AU312" s="12">
        <v>1</v>
      </c>
      <c r="AV312" s="12">
        <v>1</v>
      </c>
      <c r="AW312" s="19">
        <v>1</v>
      </c>
      <c r="AX312" s="11">
        <v>1</v>
      </c>
      <c r="AY312" s="12">
        <v>1</v>
      </c>
      <c r="AZ312" s="12">
        <v>1</v>
      </c>
      <c r="BA312" s="12">
        <v>1</v>
      </c>
      <c r="BB312" s="16">
        <v>1</v>
      </c>
      <c r="BC312" s="11">
        <v>1</v>
      </c>
      <c r="BD312" s="12">
        <v>1</v>
      </c>
      <c r="BE312" s="12">
        <v>1</v>
      </c>
      <c r="BF312" s="12">
        <v>1</v>
      </c>
      <c r="BG312" s="19">
        <v>1</v>
      </c>
      <c r="BH312" s="11">
        <v>1</v>
      </c>
      <c r="BI312" s="12">
        <v>1</v>
      </c>
      <c r="BJ312" s="12">
        <v>1</v>
      </c>
      <c r="BK312" s="12">
        <v>1</v>
      </c>
      <c r="BL312" s="16">
        <v>1</v>
      </c>
      <c r="BM312" s="11">
        <v>1</v>
      </c>
      <c r="BN312" s="12">
        <v>1</v>
      </c>
      <c r="BO312" s="12">
        <v>1</v>
      </c>
      <c r="BP312" s="12">
        <v>1</v>
      </c>
      <c r="BQ312" s="19">
        <v>1</v>
      </c>
      <c r="BR312" s="11">
        <v>1</v>
      </c>
      <c r="BS312" s="12">
        <v>1</v>
      </c>
      <c r="BT312" s="12">
        <v>1</v>
      </c>
      <c r="BU312" s="12">
        <v>1</v>
      </c>
      <c r="BV312" s="16">
        <v>1</v>
      </c>
    </row>
    <row r="313" spans="1:74" x14ac:dyDescent="0.25">
      <c r="A313" s="30" t="s">
        <v>159</v>
      </c>
      <c r="B313" s="29" t="s">
        <v>79</v>
      </c>
      <c r="C313" s="1" t="s">
        <v>155</v>
      </c>
      <c r="D313" s="2" t="s">
        <v>150</v>
      </c>
      <c r="E313" s="3" t="s">
        <v>172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9">
        <f t="shared" si="175"/>
        <v>1</v>
      </c>
      <c r="J313" s="11">
        <f t="shared" ref="J313:AQ313" si="182">($AR313-$I313)/(2050-2015)+I313</f>
        <v>1</v>
      </c>
      <c r="K313" s="12">
        <f t="shared" si="182"/>
        <v>1</v>
      </c>
      <c r="L313" s="12">
        <f t="shared" si="182"/>
        <v>1</v>
      </c>
      <c r="M313" s="12">
        <f t="shared" si="182"/>
        <v>1</v>
      </c>
      <c r="N313" s="19">
        <f t="shared" si="182"/>
        <v>1</v>
      </c>
      <c r="O313" s="11">
        <f t="shared" si="182"/>
        <v>1</v>
      </c>
      <c r="P313" s="12">
        <f t="shared" si="182"/>
        <v>1</v>
      </c>
      <c r="Q313" s="12">
        <f t="shared" si="182"/>
        <v>1</v>
      </c>
      <c r="R313" s="12">
        <f t="shared" si="182"/>
        <v>1</v>
      </c>
      <c r="S313" s="19">
        <f t="shared" si="182"/>
        <v>1</v>
      </c>
      <c r="T313" s="11">
        <f t="shared" si="182"/>
        <v>1</v>
      </c>
      <c r="U313" s="12">
        <f t="shared" si="182"/>
        <v>1</v>
      </c>
      <c r="V313" s="12">
        <f t="shared" si="182"/>
        <v>1</v>
      </c>
      <c r="W313" s="12">
        <f t="shared" si="182"/>
        <v>1</v>
      </c>
      <c r="X313" s="19">
        <f t="shared" si="182"/>
        <v>1</v>
      </c>
      <c r="Y313" s="11">
        <f t="shared" si="182"/>
        <v>1</v>
      </c>
      <c r="Z313" s="12">
        <f t="shared" si="182"/>
        <v>1</v>
      </c>
      <c r="AA313" s="12">
        <f t="shared" si="182"/>
        <v>1</v>
      </c>
      <c r="AB313" s="12">
        <f t="shared" si="182"/>
        <v>1</v>
      </c>
      <c r="AC313" s="19">
        <f t="shared" si="182"/>
        <v>1</v>
      </c>
      <c r="AD313" s="11">
        <f t="shared" si="182"/>
        <v>1</v>
      </c>
      <c r="AE313" s="12">
        <f t="shared" si="182"/>
        <v>1</v>
      </c>
      <c r="AF313" s="12">
        <f t="shared" si="182"/>
        <v>1</v>
      </c>
      <c r="AG313" s="12">
        <f t="shared" si="182"/>
        <v>1</v>
      </c>
      <c r="AH313" s="19">
        <f t="shared" si="182"/>
        <v>1</v>
      </c>
      <c r="AI313" s="11">
        <f t="shared" si="182"/>
        <v>1</v>
      </c>
      <c r="AJ313" s="12">
        <f t="shared" si="182"/>
        <v>1</v>
      </c>
      <c r="AK313" s="12">
        <f t="shared" si="182"/>
        <v>1</v>
      </c>
      <c r="AL313" s="12">
        <f t="shared" si="182"/>
        <v>1</v>
      </c>
      <c r="AM313" s="19">
        <f t="shared" si="182"/>
        <v>1</v>
      </c>
      <c r="AN313" s="11">
        <f t="shared" si="182"/>
        <v>1</v>
      </c>
      <c r="AO313" s="12">
        <f t="shared" si="182"/>
        <v>1</v>
      </c>
      <c r="AP313" s="12">
        <f t="shared" si="182"/>
        <v>1</v>
      </c>
      <c r="AQ313" s="12">
        <f t="shared" si="182"/>
        <v>1</v>
      </c>
      <c r="AR313" s="16">
        <v>1</v>
      </c>
      <c r="AS313" s="11">
        <v>1</v>
      </c>
      <c r="AT313" s="12">
        <v>1</v>
      </c>
      <c r="AU313" s="12">
        <v>1</v>
      </c>
      <c r="AV313" s="12">
        <v>1</v>
      </c>
      <c r="AW313" s="19">
        <v>1</v>
      </c>
      <c r="AX313" s="11">
        <v>1</v>
      </c>
      <c r="AY313" s="12">
        <v>1</v>
      </c>
      <c r="AZ313" s="12">
        <v>1</v>
      </c>
      <c r="BA313" s="12">
        <v>1</v>
      </c>
      <c r="BB313" s="16">
        <v>1</v>
      </c>
      <c r="BC313" s="11">
        <v>1</v>
      </c>
      <c r="BD313" s="12">
        <v>1</v>
      </c>
      <c r="BE313" s="12">
        <v>1</v>
      </c>
      <c r="BF313" s="12">
        <v>1</v>
      </c>
      <c r="BG313" s="19">
        <v>1</v>
      </c>
      <c r="BH313" s="11">
        <v>1</v>
      </c>
      <c r="BI313" s="12">
        <v>1</v>
      </c>
      <c r="BJ313" s="12">
        <v>1</v>
      </c>
      <c r="BK313" s="12">
        <v>1</v>
      </c>
      <c r="BL313" s="16">
        <v>1</v>
      </c>
      <c r="BM313" s="11">
        <v>1</v>
      </c>
      <c r="BN313" s="12">
        <v>1</v>
      </c>
      <c r="BO313" s="12">
        <v>1</v>
      </c>
      <c r="BP313" s="12">
        <v>1</v>
      </c>
      <c r="BQ313" s="19">
        <v>1</v>
      </c>
      <c r="BR313" s="11">
        <v>1</v>
      </c>
      <c r="BS313" s="12">
        <v>1</v>
      </c>
      <c r="BT313" s="12">
        <v>1</v>
      </c>
      <c r="BU313" s="12">
        <v>1</v>
      </c>
      <c r="BV313" s="16">
        <v>1</v>
      </c>
    </row>
    <row r="314" spans="1:74" x14ac:dyDescent="0.25">
      <c r="A314" s="30" t="s">
        <v>159</v>
      </c>
      <c r="B314" s="29" t="s">
        <v>79</v>
      </c>
      <c r="C314" s="1" t="s">
        <v>155</v>
      </c>
      <c r="D314" s="2" t="s">
        <v>150</v>
      </c>
      <c r="E314" s="3" t="s">
        <v>144</v>
      </c>
      <c r="F314" s="3">
        <f>'Proxy inputs'!I76</f>
        <v>1</v>
      </c>
      <c r="G314" s="3">
        <f>'Proxy inputs'!J76</f>
        <v>1</v>
      </c>
      <c r="H314" s="3">
        <f>'Proxy inputs'!K76</f>
        <v>1</v>
      </c>
      <c r="I314" s="19">
        <f t="shared" si="175"/>
        <v>1</v>
      </c>
      <c r="J314" s="11">
        <f t="shared" ref="J314:AQ314" si="183">($AR314-$I314)/(2050-2015)+I314</f>
        <v>1</v>
      </c>
      <c r="K314" s="12">
        <f t="shared" si="183"/>
        <v>1</v>
      </c>
      <c r="L314" s="12">
        <f t="shared" si="183"/>
        <v>1</v>
      </c>
      <c r="M314" s="12">
        <f t="shared" si="183"/>
        <v>1</v>
      </c>
      <c r="N314" s="19">
        <f t="shared" si="183"/>
        <v>1</v>
      </c>
      <c r="O314" s="11">
        <f t="shared" si="183"/>
        <v>1</v>
      </c>
      <c r="P314" s="12">
        <f t="shared" si="183"/>
        <v>1</v>
      </c>
      <c r="Q314" s="12">
        <f t="shared" si="183"/>
        <v>1</v>
      </c>
      <c r="R314" s="12">
        <f t="shared" si="183"/>
        <v>1</v>
      </c>
      <c r="S314" s="19">
        <f t="shared" si="183"/>
        <v>1</v>
      </c>
      <c r="T314" s="11">
        <f t="shared" si="183"/>
        <v>1</v>
      </c>
      <c r="U314" s="12">
        <f t="shared" si="183"/>
        <v>1</v>
      </c>
      <c r="V314" s="12">
        <f t="shared" si="183"/>
        <v>1</v>
      </c>
      <c r="W314" s="12">
        <f t="shared" si="183"/>
        <v>1</v>
      </c>
      <c r="X314" s="19">
        <f t="shared" si="183"/>
        <v>1</v>
      </c>
      <c r="Y314" s="11">
        <f t="shared" si="183"/>
        <v>1</v>
      </c>
      <c r="Z314" s="12">
        <f t="shared" si="183"/>
        <v>1</v>
      </c>
      <c r="AA314" s="12">
        <f t="shared" si="183"/>
        <v>1</v>
      </c>
      <c r="AB314" s="12">
        <f t="shared" si="183"/>
        <v>1</v>
      </c>
      <c r="AC314" s="19">
        <f t="shared" si="183"/>
        <v>1</v>
      </c>
      <c r="AD314" s="11">
        <f t="shared" si="183"/>
        <v>1</v>
      </c>
      <c r="AE314" s="12">
        <f t="shared" si="183"/>
        <v>1</v>
      </c>
      <c r="AF314" s="12">
        <f t="shared" si="183"/>
        <v>1</v>
      </c>
      <c r="AG314" s="12">
        <f t="shared" si="183"/>
        <v>1</v>
      </c>
      <c r="AH314" s="19">
        <f t="shared" si="183"/>
        <v>1</v>
      </c>
      <c r="AI314" s="11">
        <f t="shared" si="183"/>
        <v>1</v>
      </c>
      <c r="AJ314" s="12">
        <f t="shared" si="183"/>
        <v>1</v>
      </c>
      <c r="AK314" s="12">
        <f t="shared" si="183"/>
        <v>1</v>
      </c>
      <c r="AL314" s="12">
        <f t="shared" si="183"/>
        <v>1</v>
      </c>
      <c r="AM314" s="19">
        <f t="shared" si="183"/>
        <v>1</v>
      </c>
      <c r="AN314" s="11">
        <f t="shared" si="183"/>
        <v>1</v>
      </c>
      <c r="AO314" s="12">
        <f t="shared" si="183"/>
        <v>1</v>
      </c>
      <c r="AP314" s="12">
        <f t="shared" si="183"/>
        <v>1</v>
      </c>
      <c r="AQ314" s="12">
        <f t="shared" si="183"/>
        <v>1</v>
      </c>
      <c r="AR314" s="16">
        <v>1</v>
      </c>
      <c r="AS314" s="11">
        <v>1</v>
      </c>
      <c r="AT314" s="12">
        <v>1</v>
      </c>
      <c r="AU314" s="12">
        <v>1</v>
      </c>
      <c r="AV314" s="12">
        <v>1</v>
      </c>
      <c r="AW314" s="19">
        <v>1</v>
      </c>
      <c r="AX314" s="11">
        <v>1</v>
      </c>
      <c r="AY314" s="12">
        <v>1</v>
      </c>
      <c r="AZ314" s="12">
        <v>1</v>
      </c>
      <c r="BA314" s="12">
        <v>1</v>
      </c>
      <c r="BB314" s="16">
        <v>1</v>
      </c>
      <c r="BC314" s="11">
        <v>1</v>
      </c>
      <c r="BD314" s="12">
        <v>1</v>
      </c>
      <c r="BE314" s="12">
        <v>1</v>
      </c>
      <c r="BF314" s="12">
        <v>1</v>
      </c>
      <c r="BG314" s="19">
        <v>1</v>
      </c>
      <c r="BH314" s="11">
        <v>1</v>
      </c>
      <c r="BI314" s="12">
        <v>1</v>
      </c>
      <c r="BJ314" s="12">
        <v>1</v>
      </c>
      <c r="BK314" s="12">
        <v>1</v>
      </c>
      <c r="BL314" s="16">
        <v>1</v>
      </c>
      <c r="BM314" s="11">
        <v>1</v>
      </c>
      <c r="BN314" s="12">
        <v>1</v>
      </c>
      <c r="BO314" s="12">
        <v>1</v>
      </c>
      <c r="BP314" s="12">
        <v>1</v>
      </c>
      <c r="BQ314" s="19">
        <v>1</v>
      </c>
      <c r="BR314" s="11">
        <v>1</v>
      </c>
      <c r="BS314" s="12">
        <v>1</v>
      </c>
      <c r="BT314" s="12">
        <v>1</v>
      </c>
      <c r="BU314" s="12">
        <v>1</v>
      </c>
      <c r="BV314" s="16">
        <v>1</v>
      </c>
    </row>
    <row r="315" spans="1:74" x14ac:dyDescent="0.25">
      <c r="A315" s="30" t="s">
        <v>159</v>
      </c>
      <c r="B315" s="29" t="s">
        <v>79</v>
      </c>
      <c r="C315" s="1" t="s">
        <v>156</v>
      </c>
      <c r="D315" s="2" t="s">
        <v>52</v>
      </c>
      <c r="E315" s="3" t="s">
        <v>53</v>
      </c>
      <c r="F315" s="3">
        <f>'Proxy inputs'!I77</f>
        <v>0.82982198197986479</v>
      </c>
      <c r="G315" s="3">
        <f>'Proxy inputs'!J77</f>
        <v>0.82502244472993447</v>
      </c>
      <c r="H315" s="3">
        <f>'Proxy inputs'!K77</f>
        <v>1</v>
      </c>
      <c r="I315" s="19">
        <f t="shared" si="175"/>
        <v>0.82982198197986479</v>
      </c>
      <c r="J315" s="11">
        <f t="shared" ref="J315:AQ315" si="184">($AR315-$I315)/(2050-2015)+I315</f>
        <v>0.83468421106615431</v>
      </c>
      <c r="K315" s="12">
        <f t="shared" si="184"/>
        <v>0.83954644015244384</v>
      </c>
      <c r="L315" s="12">
        <f t="shared" si="184"/>
        <v>0.84440866923873337</v>
      </c>
      <c r="M315" s="12">
        <f t="shared" si="184"/>
        <v>0.84927089832502289</v>
      </c>
      <c r="N315" s="19">
        <f t="shared" si="184"/>
        <v>0.85413312741131242</v>
      </c>
      <c r="O315" s="11">
        <f t="shared" si="184"/>
        <v>0.85899535649760195</v>
      </c>
      <c r="P315" s="12">
        <f t="shared" si="184"/>
        <v>0.86385758558389147</v>
      </c>
      <c r="Q315" s="12">
        <f t="shared" si="184"/>
        <v>0.868719814670181</v>
      </c>
      <c r="R315" s="12">
        <f t="shared" si="184"/>
        <v>0.87358204375647053</v>
      </c>
      <c r="S315" s="19">
        <f t="shared" si="184"/>
        <v>0.87844427284276005</v>
      </c>
      <c r="T315" s="11">
        <f t="shared" si="184"/>
        <v>0.88330650192904958</v>
      </c>
      <c r="U315" s="12">
        <f t="shared" si="184"/>
        <v>0.88816873101533911</v>
      </c>
      <c r="V315" s="12">
        <f t="shared" si="184"/>
        <v>0.89303096010162863</v>
      </c>
      <c r="W315" s="12">
        <f t="shared" si="184"/>
        <v>0.89789318918791816</v>
      </c>
      <c r="X315" s="19">
        <f t="shared" si="184"/>
        <v>0.90275541827420769</v>
      </c>
      <c r="Y315" s="11">
        <f t="shared" si="184"/>
        <v>0.90761764736049722</v>
      </c>
      <c r="Z315" s="12">
        <f t="shared" si="184"/>
        <v>0.91247987644678674</v>
      </c>
      <c r="AA315" s="12">
        <f t="shared" si="184"/>
        <v>0.91734210553307627</v>
      </c>
      <c r="AB315" s="12">
        <f t="shared" si="184"/>
        <v>0.9222043346193658</v>
      </c>
      <c r="AC315" s="19">
        <f t="shared" si="184"/>
        <v>0.92706656370565532</v>
      </c>
      <c r="AD315" s="11">
        <f t="shared" si="184"/>
        <v>0.93192879279194485</v>
      </c>
      <c r="AE315" s="12">
        <f t="shared" si="184"/>
        <v>0.93679102187823438</v>
      </c>
      <c r="AF315" s="12">
        <f t="shared" si="184"/>
        <v>0.9416532509645239</v>
      </c>
      <c r="AG315" s="12">
        <f t="shared" si="184"/>
        <v>0.94651548005081343</v>
      </c>
      <c r="AH315" s="19">
        <f t="shared" si="184"/>
        <v>0.95137770913710296</v>
      </c>
      <c r="AI315" s="11">
        <f t="shared" si="184"/>
        <v>0.95623993822339248</v>
      </c>
      <c r="AJ315" s="12">
        <f t="shared" si="184"/>
        <v>0.96110216730968201</v>
      </c>
      <c r="AK315" s="12">
        <f t="shared" si="184"/>
        <v>0.96596439639597154</v>
      </c>
      <c r="AL315" s="12">
        <f t="shared" si="184"/>
        <v>0.97082662548226106</v>
      </c>
      <c r="AM315" s="19">
        <f t="shared" si="184"/>
        <v>0.97568885456855059</v>
      </c>
      <c r="AN315" s="11">
        <f t="shared" si="184"/>
        <v>0.98055108365484012</v>
      </c>
      <c r="AO315" s="12">
        <f t="shared" si="184"/>
        <v>0.98541331274112964</v>
      </c>
      <c r="AP315" s="12">
        <f t="shared" si="184"/>
        <v>0.99027554182741917</v>
      </c>
      <c r="AQ315" s="12">
        <f t="shared" si="184"/>
        <v>0.9951377709137087</v>
      </c>
      <c r="AR315" s="16">
        <v>1</v>
      </c>
      <c r="AS315" s="11">
        <v>1</v>
      </c>
      <c r="AT315" s="12">
        <v>1</v>
      </c>
      <c r="AU315" s="12">
        <v>1</v>
      </c>
      <c r="AV315" s="12">
        <v>1</v>
      </c>
      <c r="AW315" s="19">
        <v>1</v>
      </c>
      <c r="AX315" s="11">
        <v>1</v>
      </c>
      <c r="AY315" s="12">
        <v>1</v>
      </c>
      <c r="AZ315" s="12">
        <v>1</v>
      </c>
      <c r="BA315" s="12">
        <v>1</v>
      </c>
      <c r="BB315" s="16">
        <v>1</v>
      </c>
      <c r="BC315" s="11">
        <v>1</v>
      </c>
      <c r="BD315" s="12">
        <v>1</v>
      </c>
      <c r="BE315" s="12">
        <v>1</v>
      </c>
      <c r="BF315" s="12">
        <v>1</v>
      </c>
      <c r="BG315" s="19">
        <v>1</v>
      </c>
      <c r="BH315" s="11">
        <v>1</v>
      </c>
      <c r="BI315" s="12">
        <v>1</v>
      </c>
      <c r="BJ315" s="12">
        <v>1</v>
      </c>
      <c r="BK315" s="12">
        <v>1</v>
      </c>
      <c r="BL315" s="16">
        <v>1</v>
      </c>
      <c r="BM315" s="11">
        <v>1</v>
      </c>
      <c r="BN315" s="12">
        <v>1</v>
      </c>
      <c r="BO315" s="12">
        <v>1</v>
      </c>
      <c r="BP315" s="12">
        <v>1</v>
      </c>
      <c r="BQ315" s="19">
        <v>1</v>
      </c>
      <c r="BR315" s="11">
        <v>1</v>
      </c>
      <c r="BS315" s="12">
        <v>1</v>
      </c>
      <c r="BT315" s="12">
        <v>1</v>
      </c>
      <c r="BU315" s="12">
        <v>1</v>
      </c>
      <c r="BV315" s="16">
        <v>1</v>
      </c>
    </row>
    <row r="316" spans="1:74" x14ac:dyDescent="0.25">
      <c r="A316" s="30" t="s">
        <v>159</v>
      </c>
      <c r="B316" s="29" t="s">
        <v>79</v>
      </c>
      <c r="C316" s="1" t="s">
        <v>156</v>
      </c>
      <c r="D316" s="2" t="s">
        <v>52</v>
      </c>
      <c r="E316" s="3" t="s">
        <v>28</v>
      </c>
      <c r="F316" s="3">
        <f>'Proxy inputs'!I78</f>
        <v>0.8884662964852621</v>
      </c>
      <c r="G316" s="3">
        <f>'Proxy inputs'!J78</f>
        <v>0.85863015179381563</v>
      </c>
      <c r="H316" s="3">
        <f>'Proxy inputs'!K78</f>
        <v>1</v>
      </c>
      <c r="I316" s="19">
        <f t="shared" si="175"/>
        <v>0.8884662964852621</v>
      </c>
      <c r="J316" s="11">
        <f t="shared" ref="J316:AQ316" si="185">($AR316-$I316)/(2050-2015)+I316</f>
        <v>0.89165297372854035</v>
      </c>
      <c r="K316" s="12">
        <f t="shared" si="185"/>
        <v>0.89483965097181861</v>
      </c>
      <c r="L316" s="12">
        <f t="shared" si="185"/>
        <v>0.89802632821509687</v>
      </c>
      <c r="M316" s="12">
        <f t="shared" si="185"/>
        <v>0.90121300545837513</v>
      </c>
      <c r="N316" s="19">
        <f t="shared" si="185"/>
        <v>0.90439968270165338</v>
      </c>
      <c r="O316" s="11">
        <f t="shared" si="185"/>
        <v>0.90758635994493164</v>
      </c>
      <c r="P316" s="12">
        <f t="shared" si="185"/>
        <v>0.9107730371882099</v>
      </c>
      <c r="Q316" s="12">
        <f t="shared" si="185"/>
        <v>0.91395971443148816</v>
      </c>
      <c r="R316" s="12">
        <f t="shared" si="185"/>
        <v>0.91714639167476641</v>
      </c>
      <c r="S316" s="19">
        <f t="shared" si="185"/>
        <v>0.92033306891804467</v>
      </c>
      <c r="T316" s="11">
        <f t="shared" si="185"/>
        <v>0.92351974616132293</v>
      </c>
      <c r="U316" s="12">
        <f t="shared" si="185"/>
        <v>0.92670642340460119</v>
      </c>
      <c r="V316" s="12">
        <f t="shared" si="185"/>
        <v>0.92989310064787944</v>
      </c>
      <c r="W316" s="12">
        <f t="shared" si="185"/>
        <v>0.9330797778911577</v>
      </c>
      <c r="X316" s="19">
        <f t="shared" si="185"/>
        <v>0.93626645513443596</v>
      </c>
      <c r="Y316" s="11">
        <f t="shared" si="185"/>
        <v>0.93945313237771422</v>
      </c>
      <c r="Z316" s="12">
        <f t="shared" si="185"/>
        <v>0.94263980962099247</v>
      </c>
      <c r="AA316" s="12">
        <f t="shared" si="185"/>
        <v>0.94582648686427073</v>
      </c>
      <c r="AB316" s="12">
        <f t="shared" si="185"/>
        <v>0.94901316410754899</v>
      </c>
      <c r="AC316" s="19">
        <f t="shared" si="185"/>
        <v>0.95219984135082725</v>
      </c>
      <c r="AD316" s="11">
        <f t="shared" si="185"/>
        <v>0.9553865185941055</v>
      </c>
      <c r="AE316" s="12">
        <f t="shared" si="185"/>
        <v>0.95857319583738376</v>
      </c>
      <c r="AF316" s="12">
        <f t="shared" si="185"/>
        <v>0.96175987308066202</v>
      </c>
      <c r="AG316" s="12">
        <f t="shared" si="185"/>
        <v>0.96494655032394028</v>
      </c>
      <c r="AH316" s="19">
        <f t="shared" si="185"/>
        <v>0.96813322756721854</v>
      </c>
      <c r="AI316" s="11">
        <f t="shared" si="185"/>
        <v>0.97131990481049679</v>
      </c>
      <c r="AJ316" s="12">
        <f t="shared" si="185"/>
        <v>0.97450658205377505</v>
      </c>
      <c r="AK316" s="12">
        <f t="shared" si="185"/>
        <v>0.97769325929705331</v>
      </c>
      <c r="AL316" s="12">
        <f t="shared" si="185"/>
        <v>0.98087993654033157</v>
      </c>
      <c r="AM316" s="19">
        <f t="shared" si="185"/>
        <v>0.98406661378360982</v>
      </c>
      <c r="AN316" s="11">
        <f t="shared" si="185"/>
        <v>0.98725329102688808</v>
      </c>
      <c r="AO316" s="12">
        <f t="shared" si="185"/>
        <v>0.99043996827016634</v>
      </c>
      <c r="AP316" s="12">
        <f t="shared" si="185"/>
        <v>0.9936266455134446</v>
      </c>
      <c r="AQ316" s="12">
        <f t="shared" si="185"/>
        <v>0.99681332275672285</v>
      </c>
      <c r="AR316" s="16">
        <v>1</v>
      </c>
      <c r="AS316" s="11">
        <v>1</v>
      </c>
      <c r="AT316" s="12">
        <v>1</v>
      </c>
      <c r="AU316" s="12">
        <v>1</v>
      </c>
      <c r="AV316" s="12">
        <v>1</v>
      </c>
      <c r="AW316" s="19">
        <v>1</v>
      </c>
      <c r="AX316" s="11">
        <v>1</v>
      </c>
      <c r="AY316" s="12">
        <v>1</v>
      </c>
      <c r="AZ316" s="12">
        <v>1</v>
      </c>
      <c r="BA316" s="12">
        <v>1</v>
      </c>
      <c r="BB316" s="16">
        <v>1</v>
      </c>
      <c r="BC316" s="11">
        <v>1</v>
      </c>
      <c r="BD316" s="12">
        <v>1</v>
      </c>
      <c r="BE316" s="12">
        <v>1</v>
      </c>
      <c r="BF316" s="12">
        <v>1</v>
      </c>
      <c r="BG316" s="19">
        <v>1</v>
      </c>
      <c r="BH316" s="11">
        <v>1</v>
      </c>
      <c r="BI316" s="12">
        <v>1</v>
      </c>
      <c r="BJ316" s="12">
        <v>1</v>
      </c>
      <c r="BK316" s="12">
        <v>1</v>
      </c>
      <c r="BL316" s="16">
        <v>1</v>
      </c>
      <c r="BM316" s="11">
        <v>1</v>
      </c>
      <c r="BN316" s="12">
        <v>1</v>
      </c>
      <c r="BO316" s="12">
        <v>1</v>
      </c>
      <c r="BP316" s="12">
        <v>1</v>
      </c>
      <c r="BQ316" s="19">
        <v>1</v>
      </c>
      <c r="BR316" s="11">
        <v>1</v>
      </c>
      <c r="BS316" s="12">
        <v>1</v>
      </c>
      <c r="BT316" s="12">
        <v>1</v>
      </c>
      <c r="BU316" s="12">
        <v>1</v>
      </c>
      <c r="BV316" s="16">
        <v>1</v>
      </c>
    </row>
    <row r="317" spans="1:74" x14ac:dyDescent="0.25">
      <c r="A317" s="30" t="s">
        <v>159</v>
      </c>
      <c r="B317" s="29" t="s">
        <v>79</v>
      </c>
      <c r="C317" s="1" t="s">
        <v>156</v>
      </c>
      <c r="D317" s="2" t="s">
        <v>52</v>
      </c>
      <c r="E317" s="3" t="s">
        <v>29</v>
      </c>
      <c r="F317" s="3">
        <f>'Proxy inputs'!I79</f>
        <v>0.82775629645019611</v>
      </c>
      <c r="G317" s="3">
        <f>'Proxy inputs'!J79</f>
        <v>0.82101643291246462</v>
      </c>
      <c r="H317" s="3">
        <f>'Proxy inputs'!K79</f>
        <v>1</v>
      </c>
      <c r="I317" s="19">
        <f t="shared" si="175"/>
        <v>0.82775629645019611</v>
      </c>
      <c r="J317" s="11">
        <f t="shared" ref="J317:AQ317" si="186">($AR317-$I317)/(2050-2015)+I317</f>
        <v>0.83267754512304759</v>
      </c>
      <c r="K317" s="12">
        <f t="shared" si="186"/>
        <v>0.83759879379589908</v>
      </c>
      <c r="L317" s="12">
        <f t="shared" si="186"/>
        <v>0.84252004246875056</v>
      </c>
      <c r="M317" s="12">
        <f t="shared" si="186"/>
        <v>0.84744129114160205</v>
      </c>
      <c r="N317" s="19">
        <f t="shared" si="186"/>
        <v>0.85236253981445353</v>
      </c>
      <c r="O317" s="11">
        <f t="shared" si="186"/>
        <v>0.85728378848730502</v>
      </c>
      <c r="P317" s="12">
        <f t="shared" si="186"/>
        <v>0.86220503716015651</v>
      </c>
      <c r="Q317" s="12">
        <f t="shared" si="186"/>
        <v>0.86712628583300799</v>
      </c>
      <c r="R317" s="12">
        <f t="shared" si="186"/>
        <v>0.87204753450585948</v>
      </c>
      <c r="S317" s="19">
        <f t="shared" si="186"/>
        <v>0.87696878317871096</v>
      </c>
      <c r="T317" s="11">
        <f t="shared" si="186"/>
        <v>0.88189003185156245</v>
      </c>
      <c r="U317" s="12">
        <f t="shared" si="186"/>
        <v>0.88681128052441394</v>
      </c>
      <c r="V317" s="12">
        <f t="shared" si="186"/>
        <v>0.89173252919726542</v>
      </c>
      <c r="W317" s="12">
        <f t="shared" si="186"/>
        <v>0.89665377787011691</v>
      </c>
      <c r="X317" s="19">
        <f t="shared" si="186"/>
        <v>0.90157502654296839</v>
      </c>
      <c r="Y317" s="11">
        <f t="shared" si="186"/>
        <v>0.90649627521581988</v>
      </c>
      <c r="Z317" s="12">
        <f t="shared" si="186"/>
        <v>0.91141752388867137</v>
      </c>
      <c r="AA317" s="12">
        <f t="shared" si="186"/>
        <v>0.91633877256152285</v>
      </c>
      <c r="AB317" s="12">
        <f t="shared" si="186"/>
        <v>0.92126002123437434</v>
      </c>
      <c r="AC317" s="19">
        <f t="shared" si="186"/>
        <v>0.92618126990722582</v>
      </c>
      <c r="AD317" s="11">
        <f t="shared" si="186"/>
        <v>0.93110251858007731</v>
      </c>
      <c r="AE317" s="12">
        <f t="shared" si="186"/>
        <v>0.9360237672529288</v>
      </c>
      <c r="AF317" s="12">
        <f t="shared" si="186"/>
        <v>0.94094501592578028</v>
      </c>
      <c r="AG317" s="12">
        <f t="shared" si="186"/>
        <v>0.94586626459863177</v>
      </c>
      <c r="AH317" s="19">
        <f t="shared" si="186"/>
        <v>0.95078751327148325</v>
      </c>
      <c r="AI317" s="11">
        <f t="shared" si="186"/>
        <v>0.95570876194433474</v>
      </c>
      <c r="AJ317" s="12">
        <f t="shared" si="186"/>
        <v>0.96063001061718623</v>
      </c>
      <c r="AK317" s="12">
        <f t="shared" si="186"/>
        <v>0.96555125929003771</v>
      </c>
      <c r="AL317" s="12">
        <f t="shared" si="186"/>
        <v>0.9704725079628892</v>
      </c>
      <c r="AM317" s="19">
        <f t="shared" si="186"/>
        <v>0.97539375663574068</v>
      </c>
      <c r="AN317" s="11">
        <f t="shared" si="186"/>
        <v>0.98031500530859217</v>
      </c>
      <c r="AO317" s="12">
        <f t="shared" si="186"/>
        <v>0.98523625398144365</v>
      </c>
      <c r="AP317" s="12">
        <f t="shared" si="186"/>
        <v>0.99015750265429514</v>
      </c>
      <c r="AQ317" s="12">
        <f t="shared" si="186"/>
        <v>0.99507875132714663</v>
      </c>
      <c r="AR317" s="16">
        <v>1</v>
      </c>
      <c r="AS317" s="11">
        <v>1</v>
      </c>
      <c r="AT317" s="12">
        <v>1</v>
      </c>
      <c r="AU317" s="12">
        <v>1</v>
      </c>
      <c r="AV317" s="12">
        <v>1</v>
      </c>
      <c r="AW317" s="19">
        <v>1</v>
      </c>
      <c r="AX317" s="11">
        <v>1</v>
      </c>
      <c r="AY317" s="12">
        <v>1</v>
      </c>
      <c r="AZ317" s="12">
        <v>1</v>
      </c>
      <c r="BA317" s="12">
        <v>1</v>
      </c>
      <c r="BB317" s="16">
        <v>1</v>
      </c>
      <c r="BC317" s="11">
        <v>1</v>
      </c>
      <c r="BD317" s="12">
        <v>1</v>
      </c>
      <c r="BE317" s="12">
        <v>1</v>
      </c>
      <c r="BF317" s="12">
        <v>1</v>
      </c>
      <c r="BG317" s="19">
        <v>1</v>
      </c>
      <c r="BH317" s="11">
        <v>1</v>
      </c>
      <c r="BI317" s="12">
        <v>1</v>
      </c>
      <c r="BJ317" s="12">
        <v>1</v>
      </c>
      <c r="BK317" s="12">
        <v>1</v>
      </c>
      <c r="BL317" s="16">
        <v>1</v>
      </c>
      <c r="BM317" s="11">
        <v>1</v>
      </c>
      <c r="BN317" s="12">
        <v>1</v>
      </c>
      <c r="BO317" s="12">
        <v>1</v>
      </c>
      <c r="BP317" s="12">
        <v>1</v>
      </c>
      <c r="BQ317" s="19">
        <v>1</v>
      </c>
      <c r="BR317" s="11">
        <v>1</v>
      </c>
      <c r="BS317" s="12">
        <v>1</v>
      </c>
      <c r="BT317" s="12">
        <v>1</v>
      </c>
      <c r="BU317" s="12">
        <v>1</v>
      </c>
      <c r="BV317" s="16">
        <v>1</v>
      </c>
    </row>
    <row r="318" spans="1:74" x14ac:dyDescent="0.25">
      <c r="A318" s="30" t="s">
        <v>159</v>
      </c>
      <c r="B318" s="29" t="s">
        <v>79</v>
      </c>
      <c r="C318" s="1" t="s">
        <v>156</v>
      </c>
      <c r="D318" s="2" t="s">
        <v>54</v>
      </c>
      <c r="E318" s="3" t="s">
        <v>53</v>
      </c>
      <c r="F318" s="3">
        <f>'Proxy inputs'!I80</f>
        <v>0.88077825853519642</v>
      </c>
      <c r="G318" s="3">
        <f>'Proxy inputs'!J80</f>
        <v>0.85470473364391941</v>
      </c>
      <c r="H318" s="3">
        <f>'Proxy inputs'!K80</f>
        <v>1</v>
      </c>
      <c r="I318" s="19">
        <f t="shared" si="175"/>
        <v>0.88077825853519642</v>
      </c>
      <c r="J318" s="11">
        <f t="shared" ref="J318:AQ318" si="187">($AR318-$I318)/(2050-2015)+I318</f>
        <v>0.88418459400561933</v>
      </c>
      <c r="K318" s="12">
        <f t="shared" si="187"/>
        <v>0.88759092947604223</v>
      </c>
      <c r="L318" s="12">
        <f t="shared" si="187"/>
        <v>0.89099726494646514</v>
      </c>
      <c r="M318" s="12">
        <f t="shared" si="187"/>
        <v>0.89440360041688804</v>
      </c>
      <c r="N318" s="19">
        <f t="shared" si="187"/>
        <v>0.89780993588731095</v>
      </c>
      <c r="O318" s="11">
        <f t="shared" si="187"/>
        <v>0.90121627135773386</v>
      </c>
      <c r="P318" s="12">
        <f t="shared" si="187"/>
        <v>0.90462260682815676</v>
      </c>
      <c r="Q318" s="12">
        <f t="shared" si="187"/>
        <v>0.90802894229857967</v>
      </c>
      <c r="R318" s="12">
        <f t="shared" si="187"/>
        <v>0.91143527776900257</v>
      </c>
      <c r="S318" s="19">
        <f t="shared" si="187"/>
        <v>0.91484161323942548</v>
      </c>
      <c r="T318" s="11">
        <f t="shared" si="187"/>
        <v>0.91824794870984838</v>
      </c>
      <c r="U318" s="12">
        <f t="shared" si="187"/>
        <v>0.92165428418027129</v>
      </c>
      <c r="V318" s="12">
        <f t="shared" si="187"/>
        <v>0.92506061965069419</v>
      </c>
      <c r="W318" s="12">
        <f t="shared" si="187"/>
        <v>0.9284669551211171</v>
      </c>
      <c r="X318" s="19">
        <f t="shared" si="187"/>
        <v>0.93187329059154</v>
      </c>
      <c r="Y318" s="11">
        <f t="shared" si="187"/>
        <v>0.93527962606196291</v>
      </c>
      <c r="Z318" s="12">
        <f t="shared" si="187"/>
        <v>0.93868596153238582</v>
      </c>
      <c r="AA318" s="12">
        <f t="shared" si="187"/>
        <v>0.94209229700280872</v>
      </c>
      <c r="AB318" s="12">
        <f t="shared" si="187"/>
        <v>0.94549863247323163</v>
      </c>
      <c r="AC318" s="19">
        <f t="shared" si="187"/>
        <v>0.94890496794365453</v>
      </c>
      <c r="AD318" s="11">
        <f t="shared" si="187"/>
        <v>0.95231130341407744</v>
      </c>
      <c r="AE318" s="12">
        <f t="shared" si="187"/>
        <v>0.95571763888450034</v>
      </c>
      <c r="AF318" s="12">
        <f t="shared" si="187"/>
        <v>0.95912397435492325</v>
      </c>
      <c r="AG318" s="12">
        <f t="shared" si="187"/>
        <v>0.96253030982534615</v>
      </c>
      <c r="AH318" s="19">
        <f t="shared" si="187"/>
        <v>0.96593664529576906</v>
      </c>
      <c r="AI318" s="11">
        <f t="shared" si="187"/>
        <v>0.96934298076619196</v>
      </c>
      <c r="AJ318" s="12">
        <f t="shared" si="187"/>
        <v>0.97274931623661487</v>
      </c>
      <c r="AK318" s="12">
        <f t="shared" si="187"/>
        <v>0.97615565170703777</v>
      </c>
      <c r="AL318" s="12">
        <f t="shared" si="187"/>
        <v>0.97956198717746068</v>
      </c>
      <c r="AM318" s="19">
        <f t="shared" si="187"/>
        <v>0.98296832264788359</v>
      </c>
      <c r="AN318" s="11">
        <f t="shared" si="187"/>
        <v>0.98637465811830649</v>
      </c>
      <c r="AO318" s="12">
        <f t="shared" si="187"/>
        <v>0.9897809935887294</v>
      </c>
      <c r="AP318" s="12">
        <f t="shared" si="187"/>
        <v>0.9931873290591523</v>
      </c>
      <c r="AQ318" s="12">
        <f t="shared" si="187"/>
        <v>0.99659366452957521</v>
      </c>
      <c r="AR318" s="16">
        <v>1</v>
      </c>
      <c r="AS318" s="11">
        <v>1</v>
      </c>
      <c r="AT318" s="12">
        <v>1</v>
      </c>
      <c r="AU318" s="12">
        <v>1</v>
      </c>
      <c r="AV318" s="12">
        <v>1</v>
      </c>
      <c r="AW318" s="19">
        <v>1</v>
      </c>
      <c r="AX318" s="11">
        <v>1</v>
      </c>
      <c r="AY318" s="12">
        <v>1</v>
      </c>
      <c r="AZ318" s="12">
        <v>1</v>
      </c>
      <c r="BA318" s="12">
        <v>1</v>
      </c>
      <c r="BB318" s="16">
        <v>1</v>
      </c>
      <c r="BC318" s="11">
        <v>1</v>
      </c>
      <c r="BD318" s="12">
        <v>1</v>
      </c>
      <c r="BE318" s="12">
        <v>1</v>
      </c>
      <c r="BF318" s="12">
        <v>1</v>
      </c>
      <c r="BG318" s="19">
        <v>1</v>
      </c>
      <c r="BH318" s="11">
        <v>1</v>
      </c>
      <c r="BI318" s="12">
        <v>1</v>
      </c>
      <c r="BJ318" s="12">
        <v>1</v>
      </c>
      <c r="BK318" s="12">
        <v>1</v>
      </c>
      <c r="BL318" s="16">
        <v>1</v>
      </c>
      <c r="BM318" s="11">
        <v>1</v>
      </c>
      <c r="BN318" s="12">
        <v>1</v>
      </c>
      <c r="BO318" s="12">
        <v>1</v>
      </c>
      <c r="BP318" s="12">
        <v>1</v>
      </c>
      <c r="BQ318" s="19">
        <v>1</v>
      </c>
      <c r="BR318" s="11">
        <v>1</v>
      </c>
      <c r="BS318" s="12">
        <v>1</v>
      </c>
      <c r="BT318" s="12">
        <v>1</v>
      </c>
      <c r="BU318" s="12">
        <v>1</v>
      </c>
      <c r="BV318" s="16">
        <v>1</v>
      </c>
    </row>
    <row r="319" spans="1:74" x14ac:dyDescent="0.25">
      <c r="A319" s="30" t="s">
        <v>159</v>
      </c>
      <c r="B319" s="29" t="s">
        <v>79</v>
      </c>
      <c r="C319" s="1" t="s">
        <v>156</v>
      </c>
      <c r="D319" s="2" t="s">
        <v>54</v>
      </c>
      <c r="E319" s="3" t="s">
        <v>28</v>
      </c>
      <c r="F319" s="3">
        <f>'Proxy inputs'!I81</f>
        <v>0.8775735513775127</v>
      </c>
      <c r="G319" s="3">
        <f>'Proxy inputs'!J81</f>
        <v>0.84866265194009083</v>
      </c>
      <c r="H319" s="3">
        <f>'Proxy inputs'!K81</f>
        <v>1</v>
      </c>
      <c r="I319" s="19">
        <f t="shared" si="175"/>
        <v>0.8775735513775127</v>
      </c>
      <c r="J319" s="11">
        <f t="shared" ref="J319:AQ319" si="188">($AR319-$I319)/(2050-2015)+I319</f>
        <v>0.88107144990958375</v>
      </c>
      <c r="K319" s="12">
        <f t="shared" si="188"/>
        <v>0.8845693484416548</v>
      </c>
      <c r="L319" s="12">
        <f t="shared" si="188"/>
        <v>0.88806724697372585</v>
      </c>
      <c r="M319" s="12">
        <f t="shared" si="188"/>
        <v>0.89156514550579691</v>
      </c>
      <c r="N319" s="19">
        <f t="shared" si="188"/>
        <v>0.89506304403786796</v>
      </c>
      <c r="O319" s="11">
        <f t="shared" si="188"/>
        <v>0.89856094256993901</v>
      </c>
      <c r="P319" s="12">
        <f t="shared" si="188"/>
        <v>0.90205884110201007</v>
      </c>
      <c r="Q319" s="12">
        <f t="shared" si="188"/>
        <v>0.90555673963408112</v>
      </c>
      <c r="R319" s="12">
        <f t="shared" si="188"/>
        <v>0.90905463816615217</v>
      </c>
      <c r="S319" s="19">
        <f t="shared" si="188"/>
        <v>0.91255253669822323</v>
      </c>
      <c r="T319" s="11">
        <f t="shared" si="188"/>
        <v>0.91605043523029428</v>
      </c>
      <c r="U319" s="12">
        <f t="shared" si="188"/>
        <v>0.91954833376236533</v>
      </c>
      <c r="V319" s="12">
        <f t="shared" si="188"/>
        <v>0.92304623229443639</v>
      </c>
      <c r="W319" s="12">
        <f t="shared" si="188"/>
        <v>0.92654413082650744</v>
      </c>
      <c r="X319" s="19">
        <f t="shared" si="188"/>
        <v>0.93004202935857849</v>
      </c>
      <c r="Y319" s="11">
        <f t="shared" si="188"/>
        <v>0.93353992789064955</v>
      </c>
      <c r="Z319" s="12">
        <f t="shared" si="188"/>
        <v>0.9370378264227206</v>
      </c>
      <c r="AA319" s="12">
        <f t="shared" si="188"/>
        <v>0.94053572495479165</v>
      </c>
      <c r="AB319" s="12">
        <f t="shared" si="188"/>
        <v>0.94403362348686271</v>
      </c>
      <c r="AC319" s="19">
        <f t="shared" si="188"/>
        <v>0.94753152201893376</v>
      </c>
      <c r="AD319" s="11">
        <f t="shared" si="188"/>
        <v>0.95102942055100481</v>
      </c>
      <c r="AE319" s="12">
        <f t="shared" si="188"/>
        <v>0.95452731908307586</v>
      </c>
      <c r="AF319" s="12">
        <f t="shared" si="188"/>
        <v>0.95802521761514692</v>
      </c>
      <c r="AG319" s="12">
        <f t="shared" si="188"/>
        <v>0.96152311614721797</v>
      </c>
      <c r="AH319" s="19">
        <f t="shared" si="188"/>
        <v>0.96502101467928902</v>
      </c>
      <c r="AI319" s="11">
        <f t="shared" si="188"/>
        <v>0.96851891321136008</v>
      </c>
      <c r="AJ319" s="12">
        <f t="shared" si="188"/>
        <v>0.97201681174343113</v>
      </c>
      <c r="AK319" s="12">
        <f t="shared" si="188"/>
        <v>0.97551471027550218</v>
      </c>
      <c r="AL319" s="12">
        <f t="shared" si="188"/>
        <v>0.97901260880757324</v>
      </c>
      <c r="AM319" s="19">
        <f t="shared" si="188"/>
        <v>0.98251050733964429</v>
      </c>
      <c r="AN319" s="11">
        <f t="shared" si="188"/>
        <v>0.98600840587171534</v>
      </c>
      <c r="AO319" s="12">
        <f t="shared" si="188"/>
        <v>0.9895063044037864</v>
      </c>
      <c r="AP319" s="12">
        <f t="shared" si="188"/>
        <v>0.99300420293585745</v>
      </c>
      <c r="AQ319" s="12">
        <f t="shared" si="188"/>
        <v>0.9965021014679285</v>
      </c>
      <c r="AR319" s="16">
        <v>1</v>
      </c>
      <c r="AS319" s="11">
        <v>1</v>
      </c>
      <c r="AT319" s="12">
        <v>1</v>
      </c>
      <c r="AU319" s="12">
        <v>1</v>
      </c>
      <c r="AV319" s="12">
        <v>1</v>
      </c>
      <c r="AW319" s="19">
        <v>1</v>
      </c>
      <c r="AX319" s="11">
        <v>1</v>
      </c>
      <c r="AY319" s="12">
        <v>1</v>
      </c>
      <c r="AZ319" s="12">
        <v>1</v>
      </c>
      <c r="BA319" s="12">
        <v>1</v>
      </c>
      <c r="BB319" s="16">
        <v>1</v>
      </c>
      <c r="BC319" s="11">
        <v>1</v>
      </c>
      <c r="BD319" s="12">
        <v>1</v>
      </c>
      <c r="BE319" s="12">
        <v>1</v>
      </c>
      <c r="BF319" s="12">
        <v>1</v>
      </c>
      <c r="BG319" s="19">
        <v>1</v>
      </c>
      <c r="BH319" s="11">
        <v>1</v>
      </c>
      <c r="BI319" s="12">
        <v>1</v>
      </c>
      <c r="BJ319" s="12">
        <v>1</v>
      </c>
      <c r="BK319" s="12">
        <v>1</v>
      </c>
      <c r="BL319" s="16">
        <v>1</v>
      </c>
      <c r="BM319" s="11">
        <v>1</v>
      </c>
      <c r="BN319" s="12">
        <v>1</v>
      </c>
      <c r="BO319" s="12">
        <v>1</v>
      </c>
      <c r="BP319" s="12">
        <v>1</v>
      </c>
      <c r="BQ319" s="19">
        <v>1</v>
      </c>
      <c r="BR319" s="11">
        <v>1</v>
      </c>
      <c r="BS319" s="12">
        <v>1</v>
      </c>
      <c r="BT319" s="12">
        <v>1</v>
      </c>
      <c r="BU319" s="12">
        <v>1</v>
      </c>
      <c r="BV319" s="16">
        <v>1</v>
      </c>
    </row>
    <row r="320" spans="1:74" x14ac:dyDescent="0.25">
      <c r="A320" s="30" t="s">
        <v>159</v>
      </c>
      <c r="B320" s="29" t="s">
        <v>79</v>
      </c>
      <c r="C320" s="1" t="s">
        <v>156</v>
      </c>
      <c r="D320" s="2" t="s">
        <v>54</v>
      </c>
      <c r="E320" s="3" t="s">
        <v>29</v>
      </c>
      <c r="F320" s="3">
        <f>'Proxy inputs'!I82</f>
        <v>0.86996817768431556</v>
      </c>
      <c r="G320" s="3">
        <f>'Proxy inputs'!J82</f>
        <v>0.84601643365781709</v>
      </c>
      <c r="H320" s="3">
        <f>'Proxy inputs'!K82</f>
        <v>1</v>
      </c>
      <c r="I320" s="19">
        <f t="shared" si="175"/>
        <v>0.86996817768431556</v>
      </c>
      <c r="J320" s="11">
        <f t="shared" ref="J320:AQ320" si="189">($AR320-$I320)/(2050-2015)+I320</f>
        <v>0.87368337260762086</v>
      </c>
      <c r="K320" s="12">
        <f t="shared" si="189"/>
        <v>0.87739856753092615</v>
      </c>
      <c r="L320" s="12">
        <f t="shared" si="189"/>
        <v>0.88111376245423145</v>
      </c>
      <c r="M320" s="12">
        <f t="shared" si="189"/>
        <v>0.88482895737753675</v>
      </c>
      <c r="N320" s="19">
        <f t="shared" si="189"/>
        <v>0.88854415230084205</v>
      </c>
      <c r="O320" s="11">
        <f t="shared" si="189"/>
        <v>0.89225934722414735</v>
      </c>
      <c r="P320" s="12">
        <f t="shared" si="189"/>
        <v>0.89597454214745265</v>
      </c>
      <c r="Q320" s="12">
        <f t="shared" si="189"/>
        <v>0.89968973707075794</v>
      </c>
      <c r="R320" s="12">
        <f t="shared" si="189"/>
        <v>0.90340493199406324</v>
      </c>
      <c r="S320" s="19">
        <f t="shared" si="189"/>
        <v>0.90712012691736854</v>
      </c>
      <c r="T320" s="11">
        <f t="shared" si="189"/>
        <v>0.91083532184067384</v>
      </c>
      <c r="U320" s="12">
        <f t="shared" si="189"/>
        <v>0.91455051676397914</v>
      </c>
      <c r="V320" s="12">
        <f t="shared" si="189"/>
        <v>0.91826571168728444</v>
      </c>
      <c r="W320" s="12">
        <f t="shared" si="189"/>
        <v>0.92198090661058973</v>
      </c>
      <c r="X320" s="19">
        <f t="shared" si="189"/>
        <v>0.92569610153389503</v>
      </c>
      <c r="Y320" s="11">
        <f t="shared" si="189"/>
        <v>0.92941129645720033</v>
      </c>
      <c r="Z320" s="12">
        <f t="shared" si="189"/>
        <v>0.93312649138050563</v>
      </c>
      <c r="AA320" s="12">
        <f t="shared" si="189"/>
        <v>0.93684168630381093</v>
      </c>
      <c r="AB320" s="12">
        <f t="shared" si="189"/>
        <v>0.94055688122711623</v>
      </c>
      <c r="AC320" s="19">
        <f t="shared" si="189"/>
        <v>0.94427207615042152</v>
      </c>
      <c r="AD320" s="11">
        <f t="shared" si="189"/>
        <v>0.94798727107372682</v>
      </c>
      <c r="AE320" s="12">
        <f t="shared" si="189"/>
        <v>0.95170246599703212</v>
      </c>
      <c r="AF320" s="12">
        <f t="shared" si="189"/>
        <v>0.95541766092033742</v>
      </c>
      <c r="AG320" s="12">
        <f t="shared" si="189"/>
        <v>0.95913285584364272</v>
      </c>
      <c r="AH320" s="19">
        <f t="shared" si="189"/>
        <v>0.96284805076694802</v>
      </c>
      <c r="AI320" s="11">
        <f t="shared" si="189"/>
        <v>0.96656324569025331</v>
      </c>
      <c r="AJ320" s="12">
        <f t="shared" si="189"/>
        <v>0.97027844061355861</v>
      </c>
      <c r="AK320" s="12">
        <f t="shared" si="189"/>
        <v>0.97399363553686391</v>
      </c>
      <c r="AL320" s="12">
        <f t="shared" si="189"/>
        <v>0.97770883046016921</v>
      </c>
      <c r="AM320" s="19">
        <f t="shared" si="189"/>
        <v>0.98142402538347451</v>
      </c>
      <c r="AN320" s="11">
        <f t="shared" si="189"/>
        <v>0.98513922030677981</v>
      </c>
      <c r="AO320" s="12">
        <f t="shared" si="189"/>
        <v>0.9888544152300851</v>
      </c>
      <c r="AP320" s="12">
        <f t="shared" si="189"/>
        <v>0.9925696101533904</v>
      </c>
      <c r="AQ320" s="12">
        <f t="shared" si="189"/>
        <v>0.9962848050766957</v>
      </c>
      <c r="AR320" s="16">
        <v>1</v>
      </c>
      <c r="AS320" s="11">
        <v>1</v>
      </c>
      <c r="AT320" s="12">
        <v>1</v>
      </c>
      <c r="AU320" s="12">
        <v>1</v>
      </c>
      <c r="AV320" s="12">
        <v>1</v>
      </c>
      <c r="AW320" s="19">
        <v>1</v>
      </c>
      <c r="AX320" s="11">
        <v>1</v>
      </c>
      <c r="AY320" s="12">
        <v>1</v>
      </c>
      <c r="AZ320" s="12">
        <v>1</v>
      </c>
      <c r="BA320" s="12">
        <v>1</v>
      </c>
      <c r="BB320" s="16">
        <v>1</v>
      </c>
      <c r="BC320" s="11">
        <v>1</v>
      </c>
      <c r="BD320" s="12">
        <v>1</v>
      </c>
      <c r="BE320" s="12">
        <v>1</v>
      </c>
      <c r="BF320" s="12">
        <v>1</v>
      </c>
      <c r="BG320" s="19">
        <v>1</v>
      </c>
      <c r="BH320" s="11">
        <v>1</v>
      </c>
      <c r="BI320" s="12">
        <v>1</v>
      </c>
      <c r="BJ320" s="12">
        <v>1</v>
      </c>
      <c r="BK320" s="12">
        <v>1</v>
      </c>
      <c r="BL320" s="16">
        <v>1</v>
      </c>
      <c r="BM320" s="11">
        <v>1</v>
      </c>
      <c r="BN320" s="12">
        <v>1</v>
      </c>
      <c r="BO320" s="12">
        <v>1</v>
      </c>
      <c r="BP320" s="12">
        <v>1</v>
      </c>
      <c r="BQ320" s="19">
        <v>1</v>
      </c>
      <c r="BR320" s="11">
        <v>1</v>
      </c>
      <c r="BS320" s="12">
        <v>1</v>
      </c>
      <c r="BT320" s="12">
        <v>1</v>
      </c>
      <c r="BU320" s="12">
        <v>1</v>
      </c>
      <c r="BV320" s="16">
        <v>1</v>
      </c>
    </row>
    <row r="321" spans="1:74" x14ac:dyDescent="0.25">
      <c r="A321" s="30" t="s">
        <v>159</v>
      </c>
      <c r="B321" s="29" t="s">
        <v>79</v>
      </c>
      <c r="C321" s="1" t="s">
        <v>156</v>
      </c>
      <c r="D321" s="2" t="s">
        <v>55</v>
      </c>
      <c r="E321" s="3" t="s">
        <v>56</v>
      </c>
      <c r="F321" s="3">
        <f>'Proxy inputs'!I83</f>
        <v>0.90056010714743451</v>
      </c>
      <c r="G321" s="3">
        <f>'Proxy inputs'!J83</f>
        <v>0.86889703546912178</v>
      </c>
      <c r="H321" s="3">
        <f>'Proxy inputs'!K83</f>
        <v>1</v>
      </c>
      <c r="I321" s="19">
        <f t="shared" si="175"/>
        <v>0.90056010714743451</v>
      </c>
      <c r="J321" s="11">
        <f t="shared" ref="J321:AQ321" si="190">($AR321-$I321)/(2050-2015)+I321</f>
        <v>0.9034012469432221</v>
      </c>
      <c r="K321" s="12">
        <f t="shared" si="190"/>
        <v>0.9062423867390097</v>
      </c>
      <c r="L321" s="12">
        <f t="shared" si="190"/>
        <v>0.90908352653479729</v>
      </c>
      <c r="M321" s="12">
        <f t="shared" si="190"/>
        <v>0.91192466633058489</v>
      </c>
      <c r="N321" s="19">
        <f t="shared" si="190"/>
        <v>0.91476580612637248</v>
      </c>
      <c r="O321" s="11">
        <f t="shared" si="190"/>
        <v>0.91760694592216008</v>
      </c>
      <c r="P321" s="12">
        <f t="shared" si="190"/>
        <v>0.92044808571794767</v>
      </c>
      <c r="Q321" s="12">
        <f t="shared" si="190"/>
        <v>0.92328922551373527</v>
      </c>
      <c r="R321" s="12">
        <f t="shared" si="190"/>
        <v>0.92613036530952286</v>
      </c>
      <c r="S321" s="19">
        <f t="shared" si="190"/>
        <v>0.92897150510531046</v>
      </c>
      <c r="T321" s="11">
        <f t="shared" si="190"/>
        <v>0.93181264490109805</v>
      </c>
      <c r="U321" s="12">
        <f t="shared" si="190"/>
        <v>0.93465378469688565</v>
      </c>
      <c r="V321" s="12">
        <f t="shared" si="190"/>
        <v>0.93749492449267324</v>
      </c>
      <c r="W321" s="12">
        <f t="shared" si="190"/>
        <v>0.94033606428846084</v>
      </c>
      <c r="X321" s="19">
        <f t="shared" si="190"/>
        <v>0.94317720408424843</v>
      </c>
      <c r="Y321" s="11">
        <f t="shared" si="190"/>
        <v>0.94601834388003603</v>
      </c>
      <c r="Z321" s="12">
        <f t="shared" si="190"/>
        <v>0.94885948367582362</v>
      </c>
      <c r="AA321" s="12">
        <f t="shared" si="190"/>
        <v>0.95170062347161122</v>
      </c>
      <c r="AB321" s="12">
        <f t="shared" si="190"/>
        <v>0.95454176326739881</v>
      </c>
      <c r="AC321" s="19">
        <f t="shared" si="190"/>
        <v>0.95738290306318641</v>
      </c>
      <c r="AD321" s="11">
        <f t="shared" si="190"/>
        <v>0.960224042858974</v>
      </c>
      <c r="AE321" s="12">
        <f t="shared" si="190"/>
        <v>0.9630651826547616</v>
      </c>
      <c r="AF321" s="12">
        <f t="shared" si="190"/>
        <v>0.96590632245054919</v>
      </c>
      <c r="AG321" s="12">
        <f t="shared" si="190"/>
        <v>0.96874746224633679</v>
      </c>
      <c r="AH321" s="19">
        <f t="shared" si="190"/>
        <v>0.97158860204212438</v>
      </c>
      <c r="AI321" s="11">
        <f t="shared" si="190"/>
        <v>0.97442974183791198</v>
      </c>
      <c r="AJ321" s="12">
        <f t="shared" si="190"/>
        <v>0.97727088163369957</v>
      </c>
      <c r="AK321" s="12">
        <f t="shared" si="190"/>
        <v>0.98011202142948717</v>
      </c>
      <c r="AL321" s="12">
        <f t="shared" si="190"/>
        <v>0.98295316122527476</v>
      </c>
      <c r="AM321" s="19">
        <f t="shared" si="190"/>
        <v>0.98579430102106236</v>
      </c>
      <c r="AN321" s="11">
        <f t="shared" si="190"/>
        <v>0.98863544081684995</v>
      </c>
      <c r="AO321" s="12">
        <f t="shared" si="190"/>
        <v>0.99147658061263755</v>
      </c>
      <c r="AP321" s="12">
        <f t="shared" si="190"/>
        <v>0.99431772040842514</v>
      </c>
      <c r="AQ321" s="12">
        <f t="shared" si="190"/>
        <v>0.99715886020421274</v>
      </c>
      <c r="AR321" s="16">
        <v>1</v>
      </c>
      <c r="AS321" s="11">
        <v>1</v>
      </c>
      <c r="AT321" s="12">
        <v>1</v>
      </c>
      <c r="AU321" s="12">
        <v>1</v>
      </c>
      <c r="AV321" s="12">
        <v>1</v>
      </c>
      <c r="AW321" s="19">
        <v>1</v>
      </c>
      <c r="AX321" s="11">
        <v>1</v>
      </c>
      <c r="AY321" s="12">
        <v>1</v>
      </c>
      <c r="AZ321" s="12">
        <v>1</v>
      </c>
      <c r="BA321" s="12">
        <v>1</v>
      </c>
      <c r="BB321" s="16">
        <v>1</v>
      </c>
      <c r="BC321" s="11">
        <v>1</v>
      </c>
      <c r="BD321" s="12">
        <v>1</v>
      </c>
      <c r="BE321" s="12">
        <v>1</v>
      </c>
      <c r="BF321" s="12">
        <v>1</v>
      </c>
      <c r="BG321" s="19">
        <v>1</v>
      </c>
      <c r="BH321" s="11">
        <v>1</v>
      </c>
      <c r="BI321" s="12">
        <v>1</v>
      </c>
      <c r="BJ321" s="12">
        <v>1</v>
      </c>
      <c r="BK321" s="12">
        <v>1</v>
      </c>
      <c r="BL321" s="16">
        <v>1</v>
      </c>
      <c r="BM321" s="11">
        <v>1</v>
      </c>
      <c r="BN321" s="12">
        <v>1</v>
      </c>
      <c r="BO321" s="12">
        <v>1</v>
      </c>
      <c r="BP321" s="12">
        <v>1</v>
      </c>
      <c r="BQ321" s="19">
        <v>1</v>
      </c>
      <c r="BR321" s="11">
        <v>1</v>
      </c>
      <c r="BS321" s="12">
        <v>1</v>
      </c>
      <c r="BT321" s="12">
        <v>1</v>
      </c>
      <c r="BU321" s="12">
        <v>1</v>
      </c>
      <c r="BV321" s="16">
        <v>1</v>
      </c>
    </row>
    <row r="322" spans="1:74" x14ac:dyDescent="0.25">
      <c r="A322" s="30" t="s">
        <v>159</v>
      </c>
      <c r="B322" s="29" t="s">
        <v>79</v>
      </c>
      <c r="C322" s="1" t="s">
        <v>156</v>
      </c>
      <c r="D322" s="2" t="s">
        <v>135</v>
      </c>
      <c r="E322" s="3" t="s">
        <v>136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9">
        <f t="shared" si="175"/>
        <v>1</v>
      </c>
      <c r="J322" s="11">
        <f t="shared" ref="J322:AQ322" si="191">($AR322-$I322)/(2050-2015)+I322</f>
        <v>1</v>
      </c>
      <c r="K322" s="12">
        <f t="shared" si="191"/>
        <v>1</v>
      </c>
      <c r="L322" s="12">
        <f t="shared" si="191"/>
        <v>1</v>
      </c>
      <c r="M322" s="12">
        <f t="shared" si="191"/>
        <v>1</v>
      </c>
      <c r="N322" s="19">
        <f t="shared" si="191"/>
        <v>1</v>
      </c>
      <c r="O322" s="11">
        <f t="shared" si="191"/>
        <v>1</v>
      </c>
      <c r="P322" s="12">
        <f t="shared" si="191"/>
        <v>1</v>
      </c>
      <c r="Q322" s="12">
        <f t="shared" si="191"/>
        <v>1</v>
      </c>
      <c r="R322" s="12">
        <f t="shared" si="191"/>
        <v>1</v>
      </c>
      <c r="S322" s="19">
        <f t="shared" si="191"/>
        <v>1</v>
      </c>
      <c r="T322" s="11">
        <f t="shared" si="191"/>
        <v>1</v>
      </c>
      <c r="U322" s="12">
        <f t="shared" si="191"/>
        <v>1</v>
      </c>
      <c r="V322" s="12">
        <f t="shared" si="191"/>
        <v>1</v>
      </c>
      <c r="W322" s="12">
        <f t="shared" si="191"/>
        <v>1</v>
      </c>
      <c r="X322" s="19">
        <f t="shared" si="191"/>
        <v>1</v>
      </c>
      <c r="Y322" s="11">
        <f t="shared" si="191"/>
        <v>1</v>
      </c>
      <c r="Z322" s="12">
        <f t="shared" si="191"/>
        <v>1</v>
      </c>
      <c r="AA322" s="12">
        <f t="shared" si="191"/>
        <v>1</v>
      </c>
      <c r="AB322" s="12">
        <f t="shared" si="191"/>
        <v>1</v>
      </c>
      <c r="AC322" s="19">
        <f t="shared" si="191"/>
        <v>1</v>
      </c>
      <c r="AD322" s="11">
        <f t="shared" si="191"/>
        <v>1</v>
      </c>
      <c r="AE322" s="12">
        <f t="shared" si="191"/>
        <v>1</v>
      </c>
      <c r="AF322" s="12">
        <f t="shared" si="191"/>
        <v>1</v>
      </c>
      <c r="AG322" s="12">
        <f t="shared" si="191"/>
        <v>1</v>
      </c>
      <c r="AH322" s="19">
        <f t="shared" si="191"/>
        <v>1</v>
      </c>
      <c r="AI322" s="11">
        <f t="shared" si="191"/>
        <v>1</v>
      </c>
      <c r="AJ322" s="12">
        <f t="shared" si="191"/>
        <v>1</v>
      </c>
      <c r="AK322" s="12">
        <f t="shared" si="191"/>
        <v>1</v>
      </c>
      <c r="AL322" s="12">
        <f t="shared" si="191"/>
        <v>1</v>
      </c>
      <c r="AM322" s="19">
        <f t="shared" si="191"/>
        <v>1</v>
      </c>
      <c r="AN322" s="11">
        <f t="shared" si="191"/>
        <v>1</v>
      </c>
      <c r="AO322" s="12">
        <f t="shared" si="191"/>
        <v>1</v>
      </c>
      <c r="AP322" s="12">
        <f t="shared" si="191"/>
        <v>1</v>
      </c>
      <c r="AQ322" s="12">
        <f t="shared" si="191"/>
        <v>1</v>
      </c>
      <c r="AR322" s="16">
        <v>1</v>
      </c>
      <c r="AS322" s="11">
        <v>1</v>
      </c>
      <c r="AT322" s="12">
        <v>1</v>
      </c>
      <c r="AU322" s="12">
        <v>1</v>
      </c>
      <c r="AV322" s="12">
        <v>1</v>
      </c>
      <c r="AW322" s="19">
        <v>1</v>
      </c>
      <c r="AX322" s="11">
        <v>1</v>
      </c>
      <c r="AY322" s="12">
        <v>1</v>
      </c>
      <c r="AZ322" s="12">
        <v>1</v>
      </c>
      <c r="BA322" s="12">
        <v>1</v>
      </c>
      <c r="BB322" s="16">
        <v>1</v>
      </c>
      <c r="BC322" s="11">
        <v>1</v>
      </c>
      <c r="BD322" s="12">
        <v>1</v>
      </c>
      <c r="BE322" s="12">
        <v>1</v>
      </c>
      <c r="BF322" s="12">
        <v>1</v>
      </c>
      <c r="BG322" s="19">
        <v>1</v>
      </c>
      <c r="BH322" s="11">
        <v>1</v>
      </c>
      <c r="BI322" s="12">
        <v>1</v>
      </c>
      <c r="BJ322" s="12">
        <v>1</v>
      </c>
      <c r="BK322" s="12">
        <v>1</v>
      </c>
      <c r="BL322" s="16">
        <v>1</v>
      </c>
      <c r="BM322" s="11">
        <v>1</v>
      </c>
      <c r="BN322" s="12">
        <v>1</v>
      </c>
      <c r="BO322" s="12">
        <v>1</v>
      </c>
      <c r="BP322" s="12">
        <v>1</v>
      </c>
      <c r="BQ322" s="19">
        <v>1</v>
      </c>
      <c r="BR322" s="11">
        <v>1</v>
      </c>
      <c r="BS322" s="12">
        <v>1</v>
      </c>
      <c r="BT322" s="12">
        <v>1</v>
      </c>
      <c r="BU322" s="12">
        <v>1</v>
      </c>
      <c r="BV322" s="16">
        <v>1</v>
      </c>
    </row>
    <row r="323" spans="1:74" x14ac:dyDescent="0.25">
      <c r="A323" s="30" t="s">
        <v>159</v>
      </c>
      <c r="B323" s="29" t="s">
        <v>79</v>
      </c>
      <c r="C323" s="1" t="s">
        <v>156</v>
      </c>
      <c r="D323" s="2" t="s">
        <v>135</v>
      </c>
      <c r="E323" s="3" t="s">
        <v>137</v>
      </c>
      <c r="F323" s="3">
        <f>'Proxy inputs'!I85</f>
        <v>1</v>
      </c>
      <c r="G323" s="3">
        <f>'Proxy inputs'!J85</f>
        <v>1</v>
      </c>
      <c r="H323" s="3">
        <f>'Proxy inputs'!K85</f>
        <v>1</v>
      </c>
      <c r="I323" s="19">
        <f t="shared" si="175"/>
        <v>1</v>
      </c>
      <c r="J323" s="11">
        <f t="shared" ref="J323:AQ323" si="192">($AR323-$I323)/(2050-2015)+I323</f>
        <v>1</v>
      </c>
      <c r="K323" s="12">
        <f t="shared" si="192"/>
        <v>1</v>
      </c>
      <c r="L323" s="12">
        <f t="shared" si="192"/>
        <v>1</v>
      </c>
      <c r="M323" s="12">
        <f t="shared" si="192"/>
        <v>1</v>
      </c>
      <c r="N323" s="19">
        <f t="shared" si="192"/>
        <v>1</v>
      </c>
      <c r="O323" s="11">
        <f t="shared" si="192"/>
        <v>1</v>
      </c>
      <c r="P323" s="12">
        <f t="shared" si="192"/>
        <v>1</v>
      </c>
      <c r="Q323" s="12">
        <f t="shared" si="192"/>
        <v>1</v>
      </c>
      <c r="R323" s="12">
        <f t="shared" si="192"/>
        <v>1</v>
      </c>
      <c r="S323" s="19">
        <f t="shared" si="192"/>
        <v>1</v>
      </c>
      <c r="T323" s="11">
        <f t="shared" si="192"/>
        <v>1</v>
      </c>
      <c r="U323" s="12">
        <f t="shared" si="192"/>
        <v>1</v>
      </c>
      <c r="V323" s="12">
        <f t="shared" si="192"/>
        <v>1</v>
      </c>
      <c r="W323" s="12">
        <f t="shared" si="192"/>
        <v>1</v>
      </c>
      <c r="X323" s="19">
        <f t="shared" si="192"/>
        <v>1</v>
      </c>
      <c r="Y323" s="11">
        <f t="shared" si="192"/>
        <v>1</v>
      </c>
      <c r="Z323" s="12">
        <f t="shared" si="192"/>
        <v>1</v>
      </c>
      <c r="AA323" s="12">
        <f t="shared" si="192"/>
        <v>1</v>
      </c>
      <c r="AB323" s="12">
        <f t="shared" si="192"/>
        <v>1</v>
      </c>
      <c r="AC323" s="19">
        <f t="shared" si="192"/>
        <v>1</v>
      </c>
      <c r="AD323" s="11">
        <f t="shared" si="192"/>
        <v>1</v>
      </c>
      <c r="AE323" s="12">
        <f t="shared" si="192"/>
        <v>1</v>
      </c>
      <c r="AF323" s="12">
        <f t="shared" si="192"/>
        <v>1</v>
      </c>
      <c r="AG323" s="12">
        <f t="shared" si="192"/>
        <v>1</v>
      </c>
      <c r="AH323" s="19">
        <f t="shared" si="192"/>
        <v>1</v>
      </c>
      <c r="AI323" s="11">
        <f t="shared" si="192"/>
        <v>1</v>
      </c>
      <c r="AJ323" s="12">
        <f t="shared" si="192"/>
        <v>1</v>
      </c>
      <c r="AK323" s="12">
        <f t="shared" si="192"/>
        <v>1</v>
      </c>
      <c r="AL323" s="12">
        <f t="shared" si="192"/>
        <v>1</v>
      </c>
      <c r="AM323" s="19">
        <f t="shared" si="192"/>
        <v>1</v>
      </c>
      <c r="AN323" s="11">
        <f t="shared" si="192"/>
        <v>1</v>
      </c>
      <c r="AO323" s="12">
        <f t="shared" si="192"/>
        <v>1</v>
      </c>
      <c r="AP323" s="12">
        <f t="shared" si="192"/>
        <v>1</v>
      </c>
      <c r="AQ323" s="12">
        <f t="shared" si="192"/>
        <v>1</v>
      </c>
      <c r="AR323" s="16">
        <v>1</v>
      </c>
      <c r="AS323" s="11">
        <v>1</v>
      </c>
      <c r="AT323" s="12">
        <v>1</v>
      </c>
      <c r="AU323" s="12">
        <v>1</v>
      </c>
      <c r="AV323" s="12">
        <v>1</v>
      </c>
      <c r="AW323" s="19">
        <v>1</v>
      </c>
      <c r="AX323" s="11">
        <v>1</v>
      </c>
      <c r="AY323" s="12">
        <v>1</v>
      </c>
      <c r="AZ323" s="12">
        <v>1</v>
      </c>
      <c r="BA323" s="12">
        <v>1</v>
      </c>
      <c r="BB323" s="16">
        <v>1</v>
      </c>
      <c r="BC323" s="11">
        <v>1</v>
      </c>
      <c r="BD323" s="12">
        <v>1</v>
      </c>
      <c r="BE323" s="12">
        <v>1</v>
      </c>
      <c r="BF323" s="12">
        <v>1</v>
      </c>
      <c r="BG323" s="19">
        <v>1</v>
      </c>
      <c r="BH323" s="11">
        <v>1</v>
      </c>
      <c r="BI323" s="12">
        <v>1</v>
      </c>
      <c r="BJ323" s="12">
        <v>1</v>
      </c>
      <c r="BK323" s="12">
        <v>1</v>
      </c>
      <c r="BL323" s="16">
        <v>1</v>
      </c>
      <c r="BM323" s="11">
        <v>1</v>
      </c>
      <c r="BN323" s="12">
        <v>1</v>
      </c>
      <c r="BO323" s="12">
        <v>1</v>
      </c>
      <c r="BP323" s="12">
        <v>1</v>
      </c>
      <c r="BQ323" s="19">
        <v>1</v>
      </c>
      <c r="BR323" s="11">
        <v>1</v>
      </c>
      <c r="BS323" s="12">
        <v>1</v>
      </c>
      <c r="BT323" s="12">
        <v>1</v>
      </c>
      <c r="BU323" s="12">
        <v>1</v>
      </c>
      <c r="BV323" s="16">
        <v>1</v>
      </c>
    </row>
    <row r="324" spans="1:74" x14ac:dyDescent="0.25">
      <c r="A324" s="30" t="s">
        <v>159</v>
      </c>
      <c r="B324" s="29" t="s">
        <v>79</v>
      </c>
      <c r="C324" s="1" t="s">
        <v>157</v>
      </c>
      <c r="D324" s="2" t="s">
        <v>37</v>
      </c>
      <c r="E324" s="3" t="s">
        <v>38</v>
      </c>
      <c r="F324" s="3">
        <f>'Proxy inputs'!I86</f>
        <v>0.80784938341477541</v>
      </c>
      <c r="G324" s="3">
        <f>'Proxy inputs'!J86</f>
        <v>0.79397296418827956</v>
      </c>
      <c r="H324" s="3">
        <f>'Proxy inputs'!K86</f>
        <v>1</v>
      </c>
      <c r="I324" s="19">
        <f t="shared" si="175"/>
        <v>0.80784938341477541</v>
      </c>
      <c r="J324" s="11">
        <f t="shared" ref="J324:AQ324" si="193">($AR324-$I324)/(2050-2015)+I324</f>
        <v>0.81333940103149616</v>
      </c>
      <c r="K324" s="12">
        <f t="shared" si="193"/>
        <v>0.8188294186482169</v>
      </c>
      <c r="L324" s="12">
        <f t="shared" si="193"/>
        <v>0.82431943626493764</v>
      </c>
      <c r="M324" s="12">
        <f t="shared" si="193"/>
        <v>0.82980945388165839</v>
      </c>
      <c r="N324" s="19">
        <f t="shared" si="193"/>
        <v>0.83529947149837913</v>
      </c>
      <c r="O324" s="11">
        <f t="shared" si="193"/>
        <v>0.84078948911509988</v>
      </c>
      <c r="P324" s="12">
        <f t="shared" si="193"/>
        <v>0.84627950673182062</v>
      </c>
      <c r="Q324" s="12">
        <f t="shared" si="193"/>
        <v>0.85176952434854136</v>
      </c>
      <c r="R324" s="12">
        <f t="shared" si="193"/>
        <v>0.85725954196526211</v>
      </c>
      <c r="S324" s="19">
        <f t="shared" si="193"/>
        <v>0.86274955958198285</v>
      </c>
      <c r="T324" s="11">
        <f t="shared" si="193"/>
        <v>0.86823957719870359</v>
      </c>
      <c r="U324" s="12">
        <f t="shared" si="193"/>
        <v>0.87372959481542434</v>
      </c>
      <c r="V324" s="12">
        <f t="shared" si="193"/>
        <v>0.87921961243214508</v>
      </c>
      <c r="W324" s="12">
        <f t="shared" si="193"/>
        <v>0.88470963004886582</v>
      </c>
      <c r="X324" s="19">
        <f t="shared" si="193"/>
        <v>0.89019964766558657</v>
      </c>
      <c r="Y324" s="11">
        <f t="shared" si="193"/>
        <v>0.89568966528230731</v>
      </c>
      <c r="Z324" s="12">
        <f t="shared" si="193"/>
        <v>0.90117968289902806</v>
      </c>
      <c r="AA324" s="12">
        <f t="shared" si="193"/>
        <v>0.9066697005157488</v>
      </c>
      <c r="AB324" s="12">
        <f t="shared" si="193"/>
        <v>0.91215971813246954</v>
      </c>
      <c r="AC324" s="19">
        <f t="shared" si="193"/>
        <v>0.91764973574919029</v>
      </c>
      <c r="AD324" s="11">
        <f t="shared" si="193"/>
        <v>0.92313975336591103</v>
      </c>
      <c r="AE324" s="12">
        <f t="shared" si="193"/>
        <v>0.92862977098263177</v>
      </c>
      <c r="AF324" s="12">
        <f t="shared" si="193"/>
        <v>0.93411978859935252</v>
      </c>
      <c r="AG324" s="12">
        <f t="shared" si="193"/>
        <v>0.93960980621607326</v>
      </c>
      <c r="AH324" s="19">
        <f t="shared" si="193"/>
        <v>0.94509982383279401</v>
      </c>
      <c r="AI324" s="11">
        <f t="shared" si="193"/>
        <v>0.95058984144951475</v>
      </c>
      <c r="AJ324" s="12">
        <f t="shared" si="193"/>
        <v>0.95607985906623549</v>
      </c>
      <c r="AK324" s="12">
        <f t="shared" si="193"/>
        <v>0.96156987668295624</v>
      </c>
      <c r="AL324" s="12">
        <f t="shared" si="193"/>
        <v>0.96705989429967698</v>
      </c>
      <c r="AM324" s="19">
        <f t="shared" si="193"/>
        <v>0.97254991191639772</v>
      </c>
      <c r="AN324" s="11">
        <f t="shared" si="193"/>
        <v>0.97803992953311847</v>
      </c>
      <c r="AO324" s="12">
        <f t="shared" si="193"/>
        <v>0.98352994714983921</v>
      </c>
      <c r="AP324" s="12">
        <f t="shared" si="193"/>
        <v>0.98901996476655996</v>
      </c>
      <c r="AQ324" s="12">
        <f t="shared" si="193"/>
        <v>0.9945099823832807</v>
      </c>
      <c r="AR324" s="16">
        <v>1</v>
      </c>
      <c r="AS324" s="11">
        <v>1</v>
      </c>
      <c r="AT324" s="12">
        <v>1</v>
      </c>
      <c r="AU324" s="12">
        <v>1</v>
      </c>
      <c r="AV324" s="12">
        <v>1</v>
      </c>
      <c r="AW324" s="19">
        <v>1</v>
      </c>
      <c r="AX324" s="11">
        <v>1</v>
      </c>
      <c r="AY324" s="12">
        <v>1</v>
      </c>
      <c r="AZ324" s="12">
        <v>1</v>
      </c>
      <c r="BA324" s="12">
        <v>1</v>
      </c>
      <c r="BB324" s="16">
        <v>1</v>
      </c>
      <c r="BC324" s="11">
        <v>1</v>
      </c>
      <c r="BD324" s="12">
        <v>1</v>
      </c>
      <c r="BE324" s="12">
        <v>1</v>
      </c>
      <c r="BF324" s="12">
        <v>1</v>
      </c>
      <c r="BG324" s="19">
        <v>1</v>
      </c>
      <c r="BH324" s="11">
        <v>1</v>
      </c>
      <c r="BI324" s="12">
        <v>1</v>
      </c>
      <c r="BJ324" s="12">
        <v>1</v>
      </c>
      <c r="BK324" s="12">
        <v>1</v>
      </c>
      <c r="BL324" s="16">
        <v>1</v>
      </c>
      <c r="BM324" s="11">
        <v>1</v>
      </c>
      <c r="BN324" s="12">
        <v>1</v>
      </c>
      <c r="BO324" s="12">
        <v>1</v>
      </c>
      <c r="BP324" s="12">
        <v>1</v>
      </c>
      <c r="BQ324" s="19">
        <v>1</v>
      </c>
      <c r="BR324" s="11">
        <v>1</v>
      </c>
      <c r="BS324" s="12">
        <v>1</v>
      </c>
      <c r="BT324" s="12">
        <v>1</v>
      </c>
      <c r="BU324" s="12">
        <v>1</v>
      </c>
      <c r="BV324" s="16">
        <v>1</v>
      </c>
    </row>
    <row r="325" spans="1:74" x14ac:dyDescent="0.25">
      <c r="A325" s="30" t="s">
        <v>159</v>
      </c>
      <c r="B325" s="29" t="s">
        <v>79</v>
      </c>
      <c r="C325" s="1" t="s">
        <v>157</v>
      </c>
      <c r="D325" s="2" t="s">
        <v>37</v>
      </c>
      <c r="E325" s="3" t="s">
        <v>39</v>
      </c>
      <c r="F325" s="3">
        <f>'Proxy inputs'!I87</f>
        <v>0.92620519213394426</v>
      </c>
      <c r="G325" s="3">
        <f>'Proxy inputs'!J87</f>
        <v>0.91307892262457091</v>
      </c>
      <c r="H325" s="3">
        <f>'Proxy inputs'!K87</f>
        <v>1</v>
      </c>
      <c r="I325" s="19">
        <f t="shared" si="175"/>
        <v>0.92620519213394426</v>
      </c>
      <c r="J325" s="11">
        <f t="shared" ref="J325:AQ325" si="194">($AR325-$I325)/(2050-2015)+I325</f>
        <v>0.92831361521583156</v>
      </c>
      <c r="K325" s="12">
        <f t="shared" si="194"/>
        <v>0.93042203829771886</v>
      </c>
      <c r="L325" s="12">
        <f t="shared" si="194"/>
        <v>0.93253046137960616</v>
      </c>
      <c r="M325" s="12">
        <f t="shared" si="194"/>
        <v>0.93463888446149346</v>
      </c>
      <c r="N325" s="19">
        <f t="shared" si="194"/>
        <v>0.93674730754338076</v>
      </c>
      <c r="O325" s="11">
        <f t="shared" si="194"/>
        <v>0.93885573062526806</v>
      </c>
      <c r="P325" s="12">
        <f t="shared" si="194"/>
        <v>0.94096415370715536</v>
      </c>
      <c r="Q325" s="12">
        <f t="shared" si="194"/>
        <v>0.94307257678904266</v>
      </c>
      <c r="R325" s="12">
        <f t="shared" si="194"/>
        <v>0.94518099987092996</v>
      </c>
      <c r="S325" s="19">
        <f t="shared" si="194"/>
        <v>0.94728942295281726</v>
      </c>
      <c r="T325" s="11">
        <f t="shared" si="194"/>
        <v>0.94939784603470456</v>
      </c>
      <c r="U325" s="12">
        <f t="shared" si="194"/>
        <v>0.95150626911659186</v>
      </c>
      <c r="V325" s="12">
        <f t="shared" si="194"/>
        <v>0.95361469219847916</v>
      </c>
      <c r="W325" s="12">
        <f t="shared" si="194"/>
        <v>0.95572311528036646</v>
      </c>
      <c r="X325" s="19">
        <f t="shared" si="194"/>
        <v>0.95783153836225376</v>
      </c>
      <c r="Y325" s="11">
        <f t="shared" si="194"/>
        <v>0.95993996144414107</v>
      </c>
      <c r="Z325" s="12">
        <f t="shared" si="194"/>
        <v>0.96204838452602837</v>
      </c>
      <c r="AA325" s="12">
        <f t="shared" si="194"/>
        <v>0.96415680760791567</v>
      </c>
      <c r="AB325" s="12">
        <f t="shared" si="194"/>
        <v>0.96626523068980297</v>
      </c>
      <c r="AC325" s="19">
        <f t="shared" si="194"/>
        <v>0.96837365377169027</v>
      </c>
      <c r="AD325" s="11">
        <f t="shared" si="194"/>
        <v>0.97048207685357757</v>
      </c>
      <c r="AE325" s="12">
        <f t="shared" si="194"/>
        <v>0.97259049993546487</v>
      </c>
      <c r="AF325" s="12">
        <f t="shared" si="194"/>
        <v>0.97469892301735217</v>
      </c>
      <c r="AG325" s="12">
        <f t="shared" si="194"/>
        <v>0.97680734609923947</v>
      </c>
      <c r="AH325" s="19">
        <f t="shared" si="194"/>
        <v>0.97891576918112677</v>
      </c>
      <c r="AI325" s="11">
        <f t="shared" si="194"/>
        <v>0.98102419226301407</v>
      </c>
      <c r="AJ325" s="12">
        <f t="shared" si="194"/>
        <v>0.98313261534490137</v>
      </c>
      <c r="AK325" s="12">
        <f t="shared" si="194"/>
        <v>0.98524103842678867</v>
      </c>
      <c r="AL325" s="12">
        <f t="shared" si="194"/>
        <v>0.98734946150867597</v>
      </c>
      <c r="AM325" s="19">
        <f t="shared" si="194"/>
        <v>0.98945788459056327</v>
      </c>
      <c r="AN325" s="11">
        <f t="shared" si="194"/>
        <v>0.99156630767245058</v>
      </c>
      <c r="AO325" s="12">
        <f t="shared" si="194"/>
        <v>0.99367473075433788</v>
      </c>
      <c r="AP325" s="12">
        <f t="shared" si="194"/>
        <v>0.99578315383622518</v>
      </c>
      <c r="AQ325" s="12">
        <f t="shared" si="194"/>
        <v>0.99789157691811248</v>
      </c>
      <c r="AR325" s="16">
        <v>1</v>
      </c>
      <c r="AS325" s="11">
        <v>1</v>
      </c>
      <c r="AT325" s="12">
        <v>1</v>
      </c>
      <c r="AU325" s="12">
        <v>1</v>
      </c>
      <c r="AV325" s="12">
        <v>1</v>
      </c>
      <c r="AW325" s="19">
        <v>1</v>
      </c>
      <c r="AX325" s="11">
        <v>1</v>
      </c>
      <c r="AY325" s="12">
        <v>1</v>
      </c>
      <c r="AZ325" s="12">
        <v>1</v>
      </c>
      <c r="BA325" s="12">
        <v>1</v>
      </c>
      <c r="BB325" s="16">
        <v>1</v>
      </c>
      <c r="BC325" s="11">
        <v>1</v>
      </c>
      <c r="BD325" s="12">
        <v>1</v>
      </c>
      <c r="BE325" s="12">
        <v>1</v>
      </c>
      <c r="BF325" s="12">
        <v>1</v>
      </c>
      <c r="BG325" s="19">
        <v>1</v>
      </c>
      <c r="BH325" s="11">
        <v>1</v>
      </c>
      <c r="BI325" s="12">
        <v>1</v>
      </c>
      <c r="BJ325" s="12">
        <v>1</v>
      </c>
      <c r="BK325" s="12">
        <v>1</v>
      </c>
      <c r="BL325" s="16">
        <v>1</v>
      </c>
      <c r="BM325" s="11">
        <v>1</v>
      </c>
      <c r="BN325" s="12">
        <v>1</v>
      </c>
      <c r="BO325" s="12">
        <v>1</v>
      </c>
      <c r="BP325" s="12">
        <v>1</v>
      </c>
      <c r="BQ325" s="19">
        <v>1</v>
      </c>
      <c r="BR325" s="11">
        <v>1</v>
      </c>
      <c r="BS325" s="12">
        <v>1</v>
      </c>
      <c r="BT325" s="12">
        <v>1</v>
      </c>
      <c r="BU325" s="12">
        <v>1</v>
      </c>
      <c r="BV325" s="16">
        <v>1</v>
      </c>
    </row>
    <row r="326" spans="1:74" x14ac:dyDescent="0.25">
      <c r="A326" s="30" t="s">
        <v>159</v>
      </c>
      <c r="B326" s="29" t="s">
        <v>79</v>
      </c>
      <c r="C326" s="1" t="s">
        <v>157</v>
      </c>
      <c r="D326" s="2" t="s">
        <v>37</v>
      </c>
      <c r="E326" s="3" t="s">
        <v>40</v>
      </c>
      <c r="F326" s="3">
        <f>'Proxy inputs'!I88</f>
        <v>0.90438157266042596</v>
      </c>
      <c r="G326" s="3">
        <f>'Proxy inputs'!J88</f>
        <v>0.87005014854690332</v>
      </c>
      <c r="H326" s="3">
        <f>'Proxy inputs'!K88</f>
        <v>1</v>
      </c>
      <c r="I326" s="19">
        <f t="shared" si="175"/>
        <v>0.90438157266042596</v>
      </c>
      <c r="J326" s="11">
        <f t="shared" ref="J326:AQ326" si="195">($AR326-$I326)/(2050-2015)+I326</f>
        <v>0.90711352772727094</v>
      </c>
      <c r="K326" s="12">
        <f t="shared" si="195"/>
        <v>0.90984548279411592</v>
      </c>
      <c r="L326" s="12">
        <f t="shared" si="195"/>
        <v>0.9125774378609609</v>
      </c>
      <c r="M326" s="12">
        <f t="shared" si="195"/>
        <v>0.91530939292780589</v>
      </c>
      <c r="N326" s="19">
        <f t="shared" si="195"/>
        <v>0.91804134799465087</v>
      </c>
      <c r="O326" s="11">
        <f t="shared" si="195"/>
        <v>0.92077330306149585</v>
      </c>
      <c r="P326" s="12">
        <f t="shared" si="195"/>
        <v>0.92350525812834083</v>
      </c>
      <c r="Q326" s="12">
        <f t="shared" si="195"/>
        <v>0.92623721319518582</v>
      </c>
      <c r="R326" s="12">
        <f t="shared" si="195"/>
        <v>0.9289691682620308</v>
      </c>
      <c r="S326" s="19">
        <f t="shared" si="195"/>
        <v>0.93170112332887578</v>
      </c>
      <c r="T326" s="11">
        <f t="shared" si="195"/>
        <v>0.93443307839572076</v>
      </c>
      <c r="U326" s="12">
        <f t="shared" si="195"/>
        <v>0.93716503346256574</v>
      </c>
      <c r="V326" s="12">
        <f t="shared" si="195"/>
        <v>0.93989698852941073</v>
      </c>
      <c r="W326" s="12">
        <f t="shared" si="195"/>
        <v>0.94262894359625571</v>
      </c>
      <c r="X326" s="19">
        <f t="shared" si="195"/>
        <v>0.94536089866310069</v>
      </c>
      <c r="Y326" s="11">
        <f t="shared" si="195"/>
        <v>0.94809285372994567</v>
      </c>
      <c r="Z326" s="12">
        <f t="shared" si="195"/>
        <v>0.95082480879679065</v>
      </c>
      <c r="AA326" s="12">
        <f t="shared" si="195"/>
        <v>0.95355676386363564</v>
      </c>
      <c r="AB326" s="12">
        <f t="shared" si="195"/>
        <v>0.95628871893048062</v>
      </c>
      <c r="AC326" s="19">
        <f t="shared" si="195"/>
        <v>0.9590206739973256</v>
      </c>
      <c r="AD326" s="11">
        <f t="shared" si="195"/>
        <v>0.96175262906417058</v>
      </c>
      <c r="AE326" s="12">
        <f t="shared" si="195"/>
        <v>0.96448458413101557</v>
      </c>
      <c r="AF326" s="12">
        <f t="shared" si="195"/>
        <v>0.96721653919786055</v>
      </c>
      <c r="AG326" s="12">
        <f t="shared" si="195"/>
        <v>0.96994849426470553</v>
      </c>
      <c r="AH326" s="19">
        <f t="shared" si="195"/>
        <v>0.97268044933155051</v>
      </c>
      <c r="AI326" s="11">
        <f t="shared" si="195"/>
        <v>0.97541240439839549</v>
      </c>
      <c r="AJ326" s="12">
        <f t="shared" si="195"/>
        <v>0.97814435946524048</v>
      </c>
      <c r="AK326" s="12">
        <f t="shared" si="195"/>
        <v>0.98087631453208546</v>
      </c>
      <c r="AL326" s="12">
        <f t="shared" si="195"/>
        <v>0.98360826959893044</v>
      </c>
      <c r="AM326" s="19">
        <f t="shared" si="195"/>
        <v>0.98634022466577542</v>
      </c>
      <c r="AN326" s="11">
        <f t="shared" si="195"/>
        <v>0.9890721797326204</v>
      </c>
      <c r="AO326" s="12">
        <f t="shared" si="195"/>
        <v>0.99180413479946539</v>
      </c>
      <c r="AP326" s="12">
        <f t="shared" si="195"/>
        <v>0.99453608986631037</v>
      </c>
      <c r="AQ326" s="12">
        <f t="shared" si="195"/>
        <v>0.99726804493315535</v>
      </c>
      <c r="AR326" s="16">
        <v>1</v>
      </c>
      <c r="AS326" s="11">
        <v>1</v>
      </c>
      <c r="AT326" s="12">
        <v>1</v>
      </c>
      <c r="AU326" s="12">
        <v>1</v>
      </c>
      <c r="AV326" s="12">
        <v>1</v>
      </c>
      <c r="AW326" s="19">
        <v>1</v>
      </c>
      <c r="AX326" s="11">
        <v>1</v>
      </c>
      <c r="AY326" s="12">
        <v>1</v>
      </c>
      <c r="AZ326" s="12">
        <v>1</v>
      </c>
      <c r="BA326" s="12">
        <v>1</v>
      </c>
      <c r="BB326" s="16">
        <v>1</v>
      </c>
      <c r="BC326" s="11">
        <v>1</v>
      </c>
      <c r="BD326" s="12">
        <v>1</v>
      </c>
      <c r="BE326" s="12">
        <v>1</v>
      </c>
      <c r="BF326" s="12">
        <v>1</v>
      </c>
      <c r="BG326" s="19">
        <v>1</v>
      </c>
      <c r="BH326" s="11">
        <v>1</v>
      </c>
      <c r="BI326" s="12">
        <v>1</v>
      </c>
      <c r="BJ326" s="12">
        <v>1</v>
      </c>
      <c r="BK326" s="12">
        <v>1</v>
      </c>
      <c r="BL326" s="16">
        <v>1</v>
      </c>
      <c r="BM326" s="11">
        <v>1</v>
      </c>
      <c r="BN326" s="12">
        <v>1</v>
      </c>
      <c r="BO326" s="12">
        <v>1</v>
      </c>
      <c r="BP326" s="12">
        <v>1</v>
      </c>
      <c r="BQ326" s="19">
        <v>1</v>
      </c>
      <c r="BR326" s="11">
        <v>1</v>
      </c>
      <c r="BS326" s="12">
        <v>1</v>
      </c>
      <c r="BT326" s="12">
        <v>1</v>
      </c>
      <c r="BU326" s="12">
        <v>1</v>
      </c>
      <c r="BV326" s="16">
        <v>1</v>
      </c>
    </row>
    <row r="327" spans="1:74" x14ac:dyDescent="0.25">
      <c r="A327" s="30" t="s">
        <v>159</v>
      </c>
      <c r="B327" s="29" t="s">
        <v>79</v>
      </c>
      <c r="C327" s="1" t="s">
        <v>157</v>
      </c>
      <c r="D327" s="2" t="s">
        <v>37</v>
      </c>
      <c r="E327" s="3" t="s">
        <v>41</v>
      </c>
      <c r="F327" s="3">
        <f>'Proxy inputs'!I89</f>
        <v>0.90309397438237449</v>
      </c>
      <c r="G327" s="3">
        <f>'Proxy inputs'!J89</f>
        <v>0.87164816089163066</v>
      </c>
      <c r="H327" s="3">
        <f>'Proxy inputs'!K89</f>
        <v>1</v>
      </c>
      <c r="I327" s="19">
        <f t="shared" si="175"/>
        <v>0.90309397438237449</v>
      </c>
      <c r="J327" s="11">
        <f t="shared" ref="J327:AQ327" si="196">($AR327-$I327)/(2050-2015)+I327</f>
        <v>0.90586271797144946</v>
      </c>
      <c r="K327" s="12">
        <f t="shared" si="196"/>
        <v>0.90863146156052443</v>
      </c>
      <c r="L327" s="12">
        <f t="shared" si="196"/>
        <v>0.91140020514959941</v>
      </c>
      <c r="M327" s="12">
        <f t="shared" si="196"/>
        <v>0.91416894873867438</v>
      </c>
      <c r="N327" s="19">
        <f t="shared" si="196"/>
        <v>0.91693769232774935</v>
      </c>
      <c r="O327" s="11">
        <f t="shared" si="196"/>
        <v>0.91970643591682433</v>
      </c>
      <c r="P327" s="12">
        <f t="shared" si="196"/>
        <v>0.9224751795058993</v>
      </c>
      <c r="Q327" s="12">
        <f t="shared" si="196"/>
        <v>0.92524392309497427</v>
      </c>
      <c r="R327" s="12">
        <f t="shared" si="196"/>
        <v>0.92801266668404925</v>
      </c>
      <c r="S327" s="19">
        <f t="shared" si="196"/>
        <v>0.93078141027312422</v>
      </c>
      <c r="T327" s="11">
        <f t="shared" si="196"/>
        <v>0.93355015386219919</v>
      </c>
      <c r="U327" s="12">
        <f t="shared" si="196"/>
        <v>0.93631889745127417</v>
      </c>
      <c r="V327" s="12">
        <f t="shared" si="196"/>
        <v>0.93908764104034914</v>
      </c>
      <c r="W327" s="12">
        <f t="shared" si="196"/>
        <v>0.94185638462942411</v>
      </c>
      <c r="X327" s="19">
        <f t="shared" si="196"/>
        <v>0.94462512821849909</v>
      </c>
      <c r="Y327" s="11">
        <f t="shared" si="196"/>
        <v>0.94739387180757406</v>
      </c>
      <c r="Z327" s="12">
        <f t="shared" si="196"/>
        <v>0.95016261539664904</v>
      </c>
      <c r="AA327" s="12">
        <f t="shared" si="196"/>
        <v>0.95293135898572401</v>
      </c>
      <c r="AB327" s="12">
        <f t="shared" si="196"/>
        <v>0.95570010257479898</v>
      </c>
      <c r="AC327" s="19">
        <f t="shared" si="196"/>
        <v>0.95846884616387396</v>
      </c>
      <c r="AD327" s="11">
        <f t="shared" si="196"/>
        <v>0.96123758975294893</v>
      </c>
      <c r="AE327" s="12">
        <f t="shared" si="196"/>
        <v>0.9640063333420239</v>
      </c>
      <c r="AF327" s="12">
        <f t="shared" si="196"/>
        <v>0.96677507693109888</v>
      </c>
      <c r="AG327" s="12">
        <f t="shared" si="196"/>
        <v>0.96954382052017385</v>
      </c>
      <c r="AH327" s="19">
        <f t="shared" si="196"/>
        <v>0.97231256410924882</v>
      </c>
      <c r="AI327" s="11">
        <f t="shared" si="196"/>
        <v>0.9750813076983238</v>
      </c>
      <c r="AJ327" s="12">
        <f t="shared" si="196"/>
        <v>0.97785005128739877</v>
      </c>
      <c r="AK327" s="12">
        <f t="shared" si="196"/>
        <v>0.98061879487647374</v>
      </c>
      <c r="AL327" s="12">
        <f t="shared" si="196"/>
        <v>0.98338753846554872</v>
      </c>
      <c r="AM327" s="19">
        <f t="shared" si="196"/>
        <v>0.98615628205462369</v>
      </c>
      <c r="AN327" s="11">
        <f t="shared" si="196"/>
        <v>0.98892502564369866</v>
      </c>
      <c r="AO327" s="12">
        <f t="shared" si="196"/>
        <v>0.99169376923277364</v>
      </c>
      <c r="AP327" s="12">
        <f t="shared" si="196"/>
        <v>0.99446251282184861</v>
      </c>
      <c r="AQ327" s="12">
        <f t="shared" si="196"/>
        <v>0.99723125641092358</v>
      </c>
      <c r="AR327" s="16">
        <v>1</v>
      </c>
      <c r="AS327" s="11">
        <v>1</v>
      </c>
      <c r="AT327" s="12">
        <v>1</v>
      </c>
      <c r="AU327" s="12">
        <v>1</v>
      </c>
      <c r="AV327" s="12">
        <v>1</v>
      </c>
      <c r="AW327" s="19">
        <v>1</v>
      </c>
      <c r="AX327" s="11">
        <v>1</v>
      </c>
      <c r="AY327" s="12">
        <v>1</v>
      </c>
      <c r="AZ327" s="12">
        <v>1</v>
      </c>
      <c r="BA327" s="12">
        <v>1</v>
      </c>
      <c r="BB327" s="16">
        <v>1</v>
      </c>
      <c r="BC327" s="11">
        <v>1</v>
      </c>
      <c r="BD327" s="12">
        <v>1</v>
      </c>
      <c r="BE327" s="12">
        <v>1</v>
      </c>
      <c r="BF327" s="12">
        <v>1</v>
      </c>
      <c r="BG327" s="19">
        <v>1</v>
      </c>
      <c r="BH327" s="11">
        <v>1</v>
      </c>
      <c r="BI327" s="12">
        <v>1</v>
      </c>
      <c r="BJ327" s="12">
        <v>1</v>
      </c>
      <c r="BK327" s="12">
        <v>1</v>
      </c>
      <c r="BL327" s="16">
        <v>1</v>
      </c>
      <c r="BM327" s="11">
        <v>1</v>
      </c>
      <c r="BN327" s="12">
        <v>1</v>
      </c>
      <c r="BO327" s="12">
        <v>1</v>
      </c>
      <c r="BP327" s="12">
        <v>1</v>
      </c>
      <c r="BQ327" s="19">
        <v>1</v>
      </c>
      <c r="BR327" s="11">
        <v>1</v>
      </c>
      <c r="BS327" s="12">
        <v>1</v>
      </c>
      <c r="BT327" s="12">
        <v>1</v>
      </c>
      <c r="BU327" s="12">
        <v>1</v>
      </c>
      <c r="BV327" s="16">
        <v>1</v>
      </c>
    </row>
    <row r="328" spans="1:74" x14ac:dyDescent="0.25">
      <c r="A328" s="30" t="s">
        <v>159</v>
      </c>
      <c r="B328" s="29" t="s">
        <v>79</v>
      </c>
      <c r="C328" s="1" t="s">
        <v>157</v>
      </c>
      <c r="D328" s="2" t="s">
        <v>151</v>
      </c>
      <c r="E328" s="3" t="s">
        <v>45</v>
      </c>
      <c r="F328" s="3">
        <f>'Proxy inputs'!I90</f>
        <v>0.78727391199340013</v>
      </c>
      <c r="G328" s="3">
        <f>'Proxy inputs'!J90</f>
        <v>0.78294561295676057</v>
      </c>
      <c r="H328" s="3">
        <f>'Proxy inputs'!K90</f>
        <v>1</v>
      </c>
      <c r="I328" s="19">
        <f t="shared" si="175"/>
        <v>0.78727391199340013</v>
      </c>
      <c r="J328" s="11">
        <f t="shared" ref="J328:AQ328" si="197">($AR328-$I328)/(2050-2015)+I328</f>
        <v>0.79335180022216012</v>
      </c>
      <c r="K328" s="12">
        <f t="shared" si="197"/>
        <v>0.79942968845092011</v>
      </c>
      <c r="L328" s="12">
        <f t="shared" si="197"/>
        <v>0.80550757667968009</v>
      </c>
      <c r="M328" s="12">
        <f t="shared" si="197"/>
        <v>0.81158546490844008</v>
      </c>
      <c r="N328" s="19">
        <f t="shared" si="197"/>
        <v>0.81766335313720007</v>
      </c>
      <c r="O328" s="11">
        <f t="shared" si="197"/>
        <v>0.82374124136596005</v>
      </c>
      <c r="P328" s="12">
        <f t="shared" si="197"/>
        <v>0.82981912959472004</v>
      </c>
      <c r="Q328" s="12">
        <f t="shared" si="197"/>
        <v>0.83589701782348003</v>
      </c>
      <c r="R328" s="12">
        <f t="shared" si="197"/>
        <v>0.84197490605224001</v>
      </c>
      <c r="S328" s="19">
        <f t="shared" si="197"/>
        <v>0.848052794281</v>
      </c>
      <c r="T328" s="11">
        <f t="shared" si="197"/>
        <v>0.85413068250975999</v>
      </c>
      <c r="U328" s="12">
        <f t="shared" si="197"/>
        <v>0.86020857073851997</v>
      </c>
      <c r="V328" s="12">
        <f t="shared" si="197"/>
        <v>0.86628645896727996</v>
      </c>
      <c r="W328" s="12">
        <f t="shared" si="197"/>
        <v>0.87236434719603995</v>
      </c>
      <c r="X328" s="19">
        <f t="shared" si="197"/>
        <v>0.87844223542479993</v>
      </c>
      <c r="Y328" s="11">
        <f t="shared" si="197"/>
        <v>0.88452012365355992</v>
      </c>
      <c r="Z328" s="12">
        <f t="shared" si="197"/>
        <v>0.89059801188231991</v>
      </c>
      <c r="AA328" s="12">
        <f t="shared" si="197"/>
        <v>0.89667590011107989</v>
      </c>
      <c r="AB328" s="12">
        <f t="shared" si="197"/>
        <v>0.90275378833983988</v>
      </c>
      <c r="AC328" s="19">
        <f t="shared" si="197"/>
        <v>0.90883167656859987</v>
      </c>
      <c r="AD328" s="11">
        <f t="shared" si="197"/>
        <v>0.91490956479735985</v>
      </c>
      <c r="AE328" s="12">
        <f t="shared" si="197"/>
        <v>0.92098745302611984</v>
      </c>
      <c r="AF328" s="12">
        <f t="shared" si="197"/>
        <v>0.92706534125487983</v>
      </c>
      <c r="AG328" s="12">
        <f t="shared" si="197"/>
        <v>0.93314322948363981</v>
      </c>
      <c r="AH328" s="19">
        <f t="shared" si="197"/>
        <v>0.9392211177123998</v>
      </c>
      <c r="AI328" s="11">
        <f t="shared" si="197"/>
        <v>0.94529900594115979</v>
      </c>
      <c r="AJ328" s="12">
        <f t="shared" si="197"/>
        <v>0.95137689416991977</v>
      </c>
      <c r="AK328" s="12">
        <f t="shared" si="197"/>
        <v>0.95745478239867976</v>
      </c>
      <c r="AL328" s="12">
        <f t="shared" si="197"/>
        <v>0.96353267062743975</v>
      </c>
      <c r="AM328" s="19">
        <f t="shared" si="197"/>
        <v>0.96961055885619973</v>
      </c>
      <c r="AN328" s="11">
        <f t="shared" si="197"/>
        <v>0.97568844708495972</v>
      </c>
      <c r="AO328" s="12">
        <f t="shared" si="197"/>
        <v>0.98176633531371971</v>
      </c>
      <c r="AP328" s="12">
        <f t="shared" si="197"/>
        <v>0.98784422354247969</v>
      </c>
      <c r="AQ328" s="12">
        <f t="shared" si="197"/>
        <v>0.99392211177123968</v>
      </c>
      <c r="AR328" s="16">
        <v>1</v>
      </c>
      <c r="AS328" s="11">
        <v>1</v>
      </c>
      <c r="AT328" s="12">
        <v>1</v>
      </c>
      <c r="AU328" s="12">
        <v>1</v>
      </c>
      <c r="AV328" s="12">
        <v>1</v>
      </c>
      <c r="AW328" s="19">
        <v>1</v>
      </c>
      <c r="AX328" s="11">
        <v>1</v>
      </c>
      <c r="AY328" s="12">
        <v>1</v>
      </c>
      <c r="AZ328" s="12">
        <v>1</v>
      </c>
      <c r="BA328" s="12">
        <v>1</v>
      </c>
      <c r="BB328" s="16">
        <v>1</v>
      </c>
      <c r="BC328" s="11">
        <v>1</v>
      </c>
      <c r="BD328" s="12">
        <v>1</v>
      </c>
      <c r="BE328" s="12">
        <v>1</v>
      </c>
      <c r="BF328" s="12">
        <v>1</v>
      </c>
      <c r="BG328" s="19">
        <v>1</v>
      </c>
      <c r="BH328" s="11">
        <v>1</v>
      </c>
      <c r="BI328" s="12">
        <v>1</v>
      </c>
      <c r="BJ328" s="12">
        <v>1</v>
      </c>
      <c r="BK328" s="12">
        <v>1</v>
      </c>
      <c r="BL328" s="16">
        <v>1</v>
      </c>
      <c r="BM328" s="11">
        <v>1</v>
      </c>
      <c r="BN328" s="12">
        <v>1</v>
      </c>
      <c r="BO328" s="12">
        <v>1</v>
      </c>
      <c r="BP328" s="12">
        <v>1</v>
      </c>
      <c r="BQ328" s="19">
        <v>1</v>
      </c>
      <c r="BR328" s="11">
        <v>1</v>
      </c>
      <c r="BS328" s="12">
        <v>1</v>
      </c>
      <c r="BT328" s="12">
        <v>1</v>
      </c>
      <c r="BU328" s="12">
        <v>1</v>
      </c>
      <c r="BV328" s="16">
        <v>1</v>
      </c>
    </row>
    <row r="329" spans="1:74" x14ac:dyDescent="0.25">
      <c r="A329" s="30" t="s">
        <v>159</v>
      </c>
      <c r="B329" s="29" t="s">
        <v>79</v>
      </c>
      <c r="C329" s="1" t="s">
        <v>157</v>
      </c>
      <c r="D329" s="2" t="s">
        <v>151</v>
      </c>
      <c r="E329" s="3" t="s">
        <v>46</v>
      </c>
      <c r="F329" s="3">
        <f>'Proxy inputs'!I91</f>
        <v>0.88789451437849543</v>
      </c>
      <c r="G329" s="3">
        <f>'Proxy inputs'!J91</f>
        <v>0.86441487795678251</v>
      </c>
      <c r="H329" s="3">
        <f>'Proxy inputs'!K91</f>
        <v>1</v>
      </c>
      <c r="I329" s="19">
        <f t="shared" si="175"/>
        <v>0.88789451437849543</v>
      </c>
      <c r="J329" s="11">
        <f t="shared" ref="J329:AQ329" si="198">($AR329-$I329)/(2050-2015)+I329</f>
        <v>0.89109752825339561</v>
      </c>
      <c r="K329" s="12">
        <f t="shared" si="198"/>
        <v>0.89430054212829579</v>
      </c>
      <c r="L329" s="12">
        <f t="shared" si="198"/>
        <v>0.89750355600319598</v>
      </c>
      <c r="M329" s="12">
        <f t="shared" si="198"/>
        <v>0.90070656987809616</v>
      </c>
      <c r="N329" s="19">
        <f t="shared" si="198"/>
        <v>0.90390958375299635</v>
      </c>
      <c r="O329" s="11">
        <f t="shared" si="198"/>
        <v>0.90711259762789653</v>
      </c>
      <c r="P329" s="12">
        <f t="shared" si="198"/>
        <v>0.91031561150279672</v>
      </c>
      <c r="Q329" s="12">
        <f t="shared" si="198"/>
        <v>0.9135186253776969</v>
      </c>
      <c r="R329" s="12">
        <f t="shared" si="198"/>
        <v>0.91672163925259709</v>
      </c>
      <c r="S329" s="19">
        <f t="shared" si="198"/>
        <v>0.91992465312749727</v>
      </c>
      <c r="T329" s="11">
        <f t="shared" si="198"/>
        <v>0.92312766700239746</v>
      </c>
      <c r="U329" s="12">
        <f t="shared" si="198"/>
        <v>0.92633068087729764</v>
      </c>
      <c r="V329" s="12">
        <f t="shared" si="198"/>
        <v>0.92953369475219783</v>
      </c>
      <c r="W329" s="12">
        <f t="shared" si="198"/>
        <v>0.93273670862709801</v>
      </c>
      <c r="X329" s="19">
        <f t="shared" si="198"/>
        <v>0.93593972250199819</v>
      </c>
      <c r="Y329" s="11">
        <f t="shared" si="198"/>
        <v>0.93914273637689838</v>
      </c>
      <c r="Z329" s="12">
        <f t="shared" si="198"/>
        <v>0.94234575025179856</v>
      </c>
      <c r="AA329" s="12">
        <f t="shared" si="198"/>
        <v>0.94554876412669875</v>
      </c>
      <c r="AB329" s="12">
        <f t="shared" si="198"/>
        <v>0.94875177800159893</v>
      </c>
      <c r="AC329" s="19">
        <f t="shared" si="198"/>
        <v>0.95195479187649912</v>
      </c>
      <c r="AD329" s="11">
        <f t="shared" si="198"/>
        <v>0.9551578057513993</v>
      </c>
      <c r="AE329" s="12">
        <f t="shared" si="198"/>
        <v>0.95836081962629949</v>
      </c>
      <c r="AF329" s="12">
        <f t="shared" si="198"/>
        <v>0.96156383350119967</v>
      </c>
      <c r="AG329" s="12">
        <f t="shared" si="198"/>
        <v>0.96476684737609986</v>
      </c>
      <c r="AH329" s="19">
        <f t="shared" si="198"/>
        <v>0.96796986125100004</v>
      </c>
      <c r="AI329" s="11">
        <f t="shared" si="198"/>
        <v>0.97117287512590023</v>
      </c>
      <c r="AJ329" s="12">
        <f t="shared" si="198"/>
        <v>0.97437588900080041</v>
      </c>
      <c r="AK329" s="12">
        <f t="shared" si="198"/>
        <v>0.97757890287570059</v>
      </c>
      <c r="AL329" s="12">
        <f t="shared" si="198"/>
        <v>0.98078191675060078</v>
      </c>
      <c r="AM329" s="19">
        <f t="shared" si="198"/>
        <v>0.98398493062550096</v>
      </c>
      <c r="AN329" s="11">
        <f t="shared" si="198"/>
        <v>0.98718794450040115</v>
      </c>
      <c r="AO329" s="12">
        <f t="shared" si="198"/>
        <v>0.99039095837530133</v>
      </c>
      <c r="AP329" s="12">
        <f t="shared" si="198"/>
        <v>0.99359397225020152</v>
      </c>
      <c r="AQ329" s="12">
        <f t="shared" si="198"/>
        <v>0.9967969861251017</v>
      </c>
      <c r="AR329" s="16">
        <v>1</v>
      </c>
      <c r="AS329" s="11">
        <v>1</v>
      </c>
      <c r="AT329" s="12">
        <v>1</v>
      </c>
      <c r="AU329" s="12">
        <v>1</v>
      </c>
      <c r="AV329" s="12">
        <v>1</v>
      </c>
      <c r="AW329" s="19">
        <v>1</v>
      </c>
      <c r="AX329" s="11">
        <v>1</v>
      </c>
      <c r="AY329" s="12">
        <v>1</v>
      </c>
      <c r="AZ329" s="12">
        <v>1</v>
      </c>
      <c r="BA329" s="12">
        <v>1</v>
      </c>
      <c r="BB329" s="16">
        <v>1</v>
      </c>
      <c r="BC329" s="11">
        <v>1</v>
      </c>
      <c r="BD329" s="12">
        <v>1</v>
      </c>
      <c r="BE329" s="12">
        <v>1</v>
      </c>
      <c r="BF329" s="12">
        <v>1</v>
      </c>
      <c r="BG329" s="19">
        <v>1</v>
      </c>
      <c r="BH329" s="11">
        <v>1</v>
      </c>
      <c r="BI329" s="12">
        <v>1</v>
      </c>
      <c r="BJ329" s="12">
        <v>1</v>
      </c>
      <c r="BK329" s="12">
        <v>1</v>
      </c>
      <c r="BL329" s="16">
        <v>1</v>
      </c>
      <c r="BM329" s="11">
        <v>1</v>
      </c>
      <c r="BN329" s="12">
        <v>1</v>
      </c>
      <c r="BO329" s="12">
        <v>1</v>
      </c>
      <c r="BP329" s="12">
        <v>1</v>
      </c>
      <c r="BQ329" s="19">
        <v>1</v>
      </c>
      <c r="BR329" s="11">
        <v>1</v>
      </c>
      <c r="BS329" s="12">
        <v>1</v>
      </c>
      <c r="BT329" s="12">
        <v>1</v>
      </c>
      <c r="BU329" s="12">
        <v>1</v>
      </c>
      <c r="BV329" s="16">
        <v>1</v>
      </c>
    </row>
    <row r="330" spans="1:74" x14ac:dyDescent="0.25">
      <c r="A330" s="30" t="s">
        <v>159</v>
      </c>
      <c r="B330" s="29" t="s">
        <v>79</v>
      </c>
      <c r="C330" s="1" t="s">
        <v>157</v>
      </c>
      <c r="D330" s="2" t="s">
        <v>151</v>
      </c>
      <c r="E330" s="3" t="s">
        <v>47</v>
      </c>
      <c r="F330" s="3">
        <f>'Proxy inputs'!I92</f>
        <v>0.8519918515320658</v>
      </c>
      <c r="G330" s="3">
        <f>'Proxy inputs'!J92</f>
        <v>0.83445575823371931</v>
      </c>
      <c r="H330" s="3">
        <f>'Proxy inputs'!K92</f>
        <v>1</v>
      </c>
      <c r="I330" s="19">
        <f t="shared" si="175"/>
        <v>0.8519918515320658</v>
      </c>
      <c r="J330" s="11">
        <f t="shared" ref="J330:AQ330" si="199">($AR330-$I330)/(2050-2015)+I330</f>
        <v>0.85622065577400674</v>
      </c>
      <c r="K330" s="12">
        <f t="shared" si="199"/>
        <v>0.86044946001594769</v>
      </c>
      <c r="L330" s="12">
        <f t="shared" si="199"/>
        <v>0.86467826425788863</v>
      </c>
      <c r="M330" s="12">
        <f t="shared" si="199"/>
        <v>0.86890706849982957</v>
      </c>
      <c r="N330" s="19">
        <f t="shared" si="199"/>
        <v>0.87313587274177051</v>
      </c>
      <c r="O330" s="11">
        <f t="shared" si="199"/>
        <v>0.87736467698371146</v>
      </c>
      <c r="P330" s="12">
        <f t="shared" si="199"/>
        <v>0.8815934812256524</v>
      </c>
      <c r="Q330" s="12">
        <f t="shared" si="199"/>
        <v>0.88582228546759334</v>
      </c>
      <c r="R330" s="12">
        <f t="shared" si="199"/>
        <v>0.89005108970953428</v>
      </c>
      <c r="S330" s="19">
        <f t="shared" si="199"/>
        <v>0.89427989395147522</v>
      </c>
      <c r="T330" s="11">
        <f t="shared" si="199"/>
        <v>0.89850869819341617</v>
      </c>
      <c r="U330" s="12">
        <f t="shared" si="199"/>
        <v>0.90273750243535711</v>
      </c>
      <c r="V330" s="12">
        <f t="shared" si="199"/>
        <v>0.90696630667729805</v>
      </c>
      <c r="W330" s="12">
        <f t="shared" si="199"/>
        <v>0.91119511091923899</v>
      </c>
      <c r="X330" s="19">
        <f t="shared" si="199"/>
        <v>0.91542391516117994</v>
      </c>
      <c r="Y330" s="11">
        <f t="shared" si="199"/>
        <v>0.91965271940312088</v>
      </c>
      <c r="Z330" s="12">
        <f t="shared" si="199"/>
        <v>0.92388152364506182</v>
      </c>
      <c r="AA330" s="12">
        <f t="shared" si="199"/>
        <v>0.92811032788700276</v>
      </c>
      <c r="AB330" s="12">
        <f t="shared" si="199"/>
        <v>0.9323391321289437</v>
      </c>
      <c r="AC330" s="19">
        <f t="shared" si="199"/>
        <v>0.93656793637088465</v>
      </c>
      <c r="AD330" s="11">
        <f t="shared" si="199"/>
        <v>0.94079674061282559</v>
      </c>
      <c r="AE330" s="12">
        <f t="shared" si="199"/>
        <v>0.94502554485476653</v>
      </c>
      <c r="AF330" s="12">
        <f t="shared" si="199"/>
        <v>0.94925434909670747</v>
      </c>
      <c r="AG330" s="12">
        <f t="shared" si="199"/>
        <v>0.95348315333864841</v>
      </c>
      <c r="AH330" s="19">
        <f t="shared" si="199"/>
        <v>0.95771195758058936</v>
      </c>
      <c r="AI330" s="11">
        <f t="shared" si="199"/>
        <v>0.9619407618225303</v>
      </c>
      <c r="AJ330" s="12">
        <f t="shared" si="199"/>
        <v>0.96616956606447124</v>
      </c>
      <c r="AK330" s="12">
        <f t="shared" si="199"/>
        <v>0.97039837030641218</v>
      </c>
      <c r="AL330" s="12">
        <f t="shared" si="199"/>
        <v>0.97462717454835313</v>
      </c>
      <c r="AM330" s="19">
        <f t="shared" si="199"/>
        <v>0.97885597879029407</v>
      </c>
      <c r="AN330" s="11">
        <f t="shared" si="199"/>
        <v>0.98308478303223501</v>
      </c>
      <c r="AO330" s="12">
        <f t="shared" si="199"/>
        <v>0.98731358727417595</v>
      </c>
      <c r="AP330" s="12">
        <f t="shared" si="199"/>
        <v>0.99154239151611689</v>
      </c>
      <c r="AQ330" s="12">
        <f t="shared" si="199"/>
        <v>0.99577119575805784</v>
      </c>
      <c r="AR330" s="16">
        <v>1</v>
      </c>
      <c r="AS330" s="11">
        <v>1</v>
      </c>
      <c r="AT330" s="12">
        <v>1</v>
      </c>
      <c r="AU330" s="12">
        <v>1</v>
      </c>
      <c r="AV330" s="12">
        <v>1</v>
      </c>
      <c r="AW330" s="19">
        <v>1</v>
      </c>
      <c r="AX330" s="11">
        <v>1</v>
      </c>
      <c r="AY330" s="12">
        <v>1</v>
      </c>
      <c r="AZ330" s="12">
        <v>1</v>
      </c>
      <c r="BA330" s="12">
        <v>1</v>
      </c>
      <c r="BB330" s="16">
        <v>1</v>
      </c>
      <c r="BC330" s="11">
        <v>1</v>
      </c>
      <c r="BD330" s="12">
        <v>1</v>
      </c>
      <c r="BE330" s="12">
        <v>1</v>
      </c>
      <c r="BF330" s="12">
        <v>1</v>
      </c>
      <c r="BG330" s="19">
        <v>1</v>
      </c>
      <c r="BH330" s="11">
        <v>1</v>
      </c>
      <c r="BI330" s="12">
        <v>1</v>
      </c>
      <c r="BJ330" s="12">
        <v>1</v>
      </c>
      <c r="BK330" s="12">
        <v>1</v>
      </c>
      <c r="BL330" s="16">
        <v>1</v>
      </c>
      <c r="BM330" s="11">
        <v>1</v>
      </c>
      <c r="BN330" s="12">
        <v>1</v>
      </c>
      <c r="BO330" s="12">
        <v>1</v>
      </c>
      <c r="BP330" s="12">
        <v>1</v>
      </c>
      <c r="BQ330" s="19">
        <v>1</v>
      </c>
      <c r="BR330" s="11">
        <v>1</v>
      </c>
      <c r="BS330" s="12">
        <v>1</v>
      </c>
      <c r="BT330" s="12">
        <v>1</v>
      </c>
      <c r="BU330" s="12">
        <v>1</v>
      </c>
      <c r="BV330" s="16">
        <v>1</v>
      </c>
    </row>
    <row r="331" spans="1:74" x14ac:dyDescent="0.25">
      <c r="A331" s="30" t="s">
        <v>159</v>
      </c>
      <c r="B331" s="29" t="s">
        <v>79</v>
      </c>
      <c r="C331" s="1" t="s">
        <v>157</v>
      </c>
      <c r="D331" s="2" t="s">
        <v>151</v>
      </c>
      <c r="E331" s="3" t="s">
        <v>48</v>
      </c>
      <c r="F331" s="3">
        <f>'Proxy inputs'!I93</f>
        <v>0.87006824736621879</v>
      </c>
      <c r="G331" s="3">
        <f>'Proxy inputs'!J93</f>
        <v>0.84154133568908596</v>
      </c>
      <c r="H331" s="3">
        <f>'Proxy inputs'!K93</f>
        <v>1</v>
      </c>
      <c r="I331" s="19">
        <f t="shared" si="175"/>
        <v>0.87006824736621879</v>
      </c>
      <c r="J331" s="11">
        <f t="shared" ref="J331:AQ331" si="200">($AR331-$I331)/(2050-2015)+I331</f>
        <v>0.87378058315575535</v>
      </c>
      <c r="K331" s="12">
        <f t="shared" si="200"/>
        <v>0.87749291894529191</v>
      </c>
      <c r="L331" s="12">
        <f t="shared" si="200"/>
        <v>0.88120525473482847</v>
      </c>
      <c r="M331" s="12">
        <f t="shared" si="200"/>
        <v>0.88491759052436503</v>
      </c>
      <c r="N331" s="19">
        <f t="shared" si="200"/>
        <v>0.88862992631390159</v>
      </c>
      <c r="O331" s="11">
        <f t="shared" si="200"/>
        <v>0.89234226210343814</v>
      </c>
      <c r="P331" s="12">
        <f t="shared" si="200"/>
        <v>0.8960545978929747</v>
      </c>
      <c r="Q331" s="12">
        <f t="shared" si="200"/>
        <v>0.89976693368251126</v>
      </c>
      <c r="R331" s="12">
        <f t="shared" si="200"/>
        <v>0.90347926947204782</v>
      </c>
      <c r="S331" s="19">
        <f t="shared" si="200"/>
        <v>0.90719160526158438</v>
      </c>
      <c r="T331" s="11">
        <f t="shared" si="200"/>
        <v>0.91090394105112094</v>
      </c>
      <c r="U331" s="12">
        <f t="shared" si="200"/>
        <v>0.91461627684065749</v>
      </c>
      <c r="V331" s="12">
        <f t="shared" si="200"/>
        <v>0.91832861263019405</v>
      </c>
      <c r="W331" s="12">
        <f t="shared" si="200"/>
        <v>0.92204094841973061</v>
      </c>
      <c r="X331" s="19">
        <f t="shared" si="200"/>
        <v>0.92575328420926717</v>
      </c>
      <c r="Y331" s="11">
        <f t="shared" si="200"/>
        <v>0.92946561999880373</v>
      </c>
      <c r="Z331" s="12">
        <f t="shared" si="200"/>
        <v>0.93317795578834029</v>
      </c>
      <c r="AA331" s="12">
        <f t="shared" si="200"/>
        <v>0.93689029157787684</v>
      </c>
      <c r="AB331" s="12">
        <f t="shared" si="200"/>
        <v>0.9406026273674134</v>
      </c>
      <c r="AC331" s="19">
        <f t="shared" si="200"/>
        <v>0.94431496315694996</v>
      </c>
      <c r="AD331" s="11">
        <f t="shared" si="200"/>
        <v>0.94802729894648652</v>
      </c>
      <c r="AE331" s="12">
        <f t="shared" si="200"/>
        <v>0.95173963473602308</v>
      </c>
      <c r="AF331" s="12">
        <f t="shared" si="200"/>
        <v>0.95545197052555964</v>
      </c>
      <c r="AG331" s="12">
        <f t="shared" si="200"/>
        <v>0.95916430631509619</v>
      </c>
      <c r="AH331" s="19">
        <f t="shared" si="200"/>
        <v>0.96287664210463275</v>
      </c>
      <c r="AI331" s="11">
        <f t="shared" si="200"/>
        <v>0.96658897789416931</v>
      </c>
      <c r="AJ331" s="12">
        <f t="shared" si="200"/>
        <v>0.97030131368370587</v>
      </c>
      <c r="AK331" s="12">
        <f t="shared" si="200"/>
        <v>0.97401364947324243</v>
      </c>
      <c r="AL331" s="12">
        <f t="shared" si="200"/>
        <v>0.97772598526277898</v>
      </c>
      <c r="AM331" s="19">
        <f t="shared" si="200"/>
        <v>0.98143832105231554</v>
      </c>
      <c r="AN331" s="11">
        <f t="shared" si="200"/>
        <v>0.9851506568418521</v>
      </c>
      <c r="AO331" s="12">
        <f t="shared" si="200"/>
        <v>0.98886299263138866</v>
      </c>
      <c r="AP331" s="12">
        <f t="shared" si="200"/>
        <v>0.99257532842092522</v>
      </c>
      <c r="AQ331" s="12">
        <f t="shared" si="200"/>
        <v>0.99628766421046178</v>
      </c>
      <c r="AR331" s="16">
        <v>1</v>
      </c>
      <c r="AS331" s="11">
        <v>1</v>
      </c>
      <c r="AT331" s="12">
        <v>1</v>
      </c>
      <c r="AU331" s="12">
        <v>1</v>
      </c>
      <c r="AV331" s="12">
        <v>1</v>
      </c>
      <c r="AW331" s="19">
        <v>1</v>
      </c>
      <c r="AX331" s="11">
        <v>1</v>
      </c>
      <c r="AY331" s="12">
        <v>1</v>
      </c>
      <c r="AZ331" s="12">
        <v>1</v>
      </c>
      <c r="BA331" s="12">
        <v>1</v>
      </c>
      <c r="BB331" s="16">
        <v>1</v>
      </c>
      <c r="BC331" s="11">
        <v>1</v>
      </c>
      <c r="BD331" s="12">
        <v>1</v>
      </c>
      <c r="BE331" s="12">
        <v>1</v>
      </c>
      <c r="BF331" s="12">
        <v>1</v>
      </c>
      <c r="BG331" s="19">
        <v>1</v>
      </c>
      <c r="BH331" s="11">
        <v>1</v>
      </c>
      <c r="BI331" s="12">
        <v>1</v>
      </c>
      <c r="BJ331" s="12">
        <v>1</v>
      </c>
      <c r="BK331" s="12">
        <v>1</v>
      </c>
      <c r="BL331" s="16">
        <v>1</v>
      </c>
      <c r="BM331" s="11">
        <v>1</v>
      </c>
      <c r="BN331" s="12">
        <v>1</v>
      </c>
      <c r="BO331" s="12">
        <v>1</v>
      </c>
      <c r="BP331" s="12">
        <v>1</v>
      </c>
      <c r="BQ331" s="19">
        <v>1</v>
      </c>
      <c r="BR331" s="11">
        <v>1</v>
      </c>
      <c r="BS331" s="12">
        <v>1</v>
      </c>
      <c r="BT331" s="12">
        <v>1</v>
      </c>
      <c r="BU331" s="12">
        <v>1</v>
      </c>
      <c r="BV331" s="16">
        <v>1</v>
      </c>
    </row>
    <row r="332" spans="1:74" x14ac:dyDescent="0.25">
      <c r="A332" s="30" t="s">
        <v>159</v>
      </c>
      <c r="B332" s="29" t="s">
        <v>79</v>
      </c>
      <c r="C332" s="1" t="s">
        <v>157</v>
      </c>
      <c r="D332" s="2" t="s">
        <v>151</v>
      </c>
      <c r="E332" s="3" t="s">
        <v>49</v>
      </c>
      <c r="F332" s="3">
        <f>'Proxy inputs'!I94</f>
        <v>0.87386589280716365</v>
      </c>
      <c r="G332" s="3">
        <f>'Proxy inputs'!J94</f>
        <v>0.84382960562969855</v>
      </c>
      <c r="H332" s="3">
        <f>'Proxy inputs'!K94</f>
        <v>1</v>
      </c>
      <c r="I332" s="19">
        <f t="shared" si="175"/>
        <v>0.87386589280716365</v>
      </c>
      <c r="J332" s="11">
        <f t="shared" ref="J332:AQ332" si="201">($AR332-$I332)/(2050-2015)+I332</f>
        <v>0.87746972444124471</v>
      </c>
      <c r="K332" s="12">
        <f t="shared" si="201"/>
        <v>0.88107355607532578</v>
      </c>
      <c r="L332" s="12">
        <f t="shared" si="201"/>
        <v>0.88467738770940685</v>
      </c>
      <c r="M332" s="12">
        <f t="shared" si="201"/>
        <v>0.88828121934348792</v>
      </c>
      <c r="N332" s="19">
        <f t="shared" si="201"/>
        <v>0.89188505097756898</v>
      </c>
      <c r="O332" s="11">
        <f t="shared" si="201"/>
        <v>0.89548888261165005</v>
      </c>
      <c r="P332" s="12">
        <f t="shared" si="201"/>
        <v>0.89909271424573112</v>
      </c>
      <c r="Q332" s="12">
        <f t="shared" si="201"/>
        <v>0.90269654587981218</v>
      </c>
      <c r="R332" s="12">
        <f t="shared" si="201"/>
        <v>0.90630037751389325</v>
      </c>
      <c r="S332" s="19">
        <f t="shared" si="201"/>
        <v>0.90990420914797432</v>
      </c>
      <c r="T332" s="11">
        <f t="shared" si="201"/>
        <v>0.91350804078205539</v>
      </c>
      <c r="U332" s="12">
        <f t="shared" si="201"/>
        <v>0.91711187241613645</v>
      </c>
      <c r="V332" s="12">
        <f t="shared" si="201"/>
        <v>0.92071570405021752</v>
      </c>
      <c r="W332" s="12">
        <f t="shared" si="201"/>
        <v>0.92431953568429859</v>
      </c>
      <c r="X332" s="19">
        <f t="shared" si="201"/>
        <v>0.92792336731837965</v>
      </c>
      <c r="Y332" s="11">
        <f t="shared" si="201"/>
        <v>0.93152719895246072</v>
      </c>
      <c r="Z332" s="12">
        <f t="shared" si="201"/>
        <v>0.93513103058654179</v>
      </c>
      <c r="AA332" s="12">
        <f t="shared" si="201"/>
        <v>0.93873486222062286</v>
      </c>
      <c r="AB332" s="12">
        <f t="shared" si="201"/>
        <v>0.94233869385470392</v>
      </c>
      <c r="AC332" s="19">
        <f t="shared" si="201"/>
        <v>0.94594252548878499</v>
      </c>
      <c r="AD332" s="11">
        <f t="shared" si="201"/>
        <v>0.94954635712286606</v>
      </c>
      <c r="AE332" s="12">
        <f t="shared" si="201"/>
        <v>0.95315018875694713</v>
      </c>
      <c r="AF332" s="12">
        <f t="shared" si="201"/>
        <v>0.95675402039102819</v>
      </c>
      <c r="AG332" s="12">
        <f t="shared" si="201"/>
        <v>0.96035785202510926</v>
      </c>
      <c r="AH332" s="19">
        <f t="shared" si="201"/>
        <v>0.96396168365919033</v>
      </c>
      <c r="AI332" s="11">
        <f t="shared" si="201"/>
        <v>0.96756551529327139</v>
      </c>
      <c r="AJ332" s="12">
        <f t="shared" si="201"/>
        <v>0.97116934692735246</v>
      </c>
      <c r="AK332" s="12">
        <f t="shared" si="201"/>
        <v>0.97477317856143353</v>
      </c>
      <c r="AL332" s="12">
        <f t="shared" si="201"/>
        <v>0.9783770101955146</v>
      </c>
      <c r="AM332" s="19">
        <f t="shared" si="201"/>
        <v>0.98198084182959566</v>
      </c>
      <c r="AN332" s="11">
        <f t="shared" si="201"/>
        <v>0.98558467346367673</v>
      </c>
      <c r="AO332" s="12">
        <f t="shared" si="201"/>
        <v>0.9891885050977578</v>
      </c>
      <c r="AP332" s="12">
        <f t="shared" si="201"/>
        <v>0.99279233673183886</v>
      </c>
      <c r="AQ332" s="12">
        <f t="shared" si="201"/>
        <v>0.99639616836591993</v>
      </c>
      <c r="AR332" s="16">
        <v>1</v>
      </c>
      <c r="AS332" s="11">
        <v>1</v>
      </c>
      <c r="AT332" s="12">
        <v>1</v>
      </c>
      <c r="AU332" s="12">
        <v>1</v>
      </c>
      <c r="AV332" s="12">
        <v>1</v>
      </c>
      <c r="AW332" s="19">
        <v>1</v>
      </c>
      <c r="AX332" s="11">
        <v>1</v>
      </c>
      <c r="AY332" s="12">
        <v>1</v>
      </c>
      <c r="AZ332" s="12">
        <v>1</v>
      </c>
      <c r="BA332" s="12">
        <v>1</v>
      </c>
      <c r="BB332" s="16">
        <v>1</v>
      </c>
      <c r="BC332" s="11">
        <v>1</v>
      </c>
      <c r="BD332" s="12">
        <v>1</v>
      </c>
      <c r="BE332" s="12">
        <v>1</v>
      </c>
      <c r="BF332" s="12">
        <v>1</v>
      </c>
      <c r="BG332" s="19">
        <v>1</v>
      </c>
      <c r="BH332" s="11">
        <v>1</v>
      </c>
      <c r="BI332" s="12">
        <v>1</v>
      </c>
      <c r="BJ332" s="12">
        <v>1</v>
      </c>
      <c r="BK332" s="12">
        <v>1</v>
      </c>
      <c r="BL332" s="16">
        <v>1</v>
      </c>
      <c r="BM332" s="11">
        <v>1</v>
      </c>
      <c r="BN332" s="12">
        <v>1</v>
      </c>
      <c r="BO332" s="12">
        <v>1</v>
      </c>
      <c r="BP332" s="12">
        <v>1</v>
      </c>
      <c r="BQ332" s="19">
        <v>1</v>
      </c>
      <c r="BR332" s="11">
        <v>1</v>
      </c>
      <c r="BS332" s="12">
        <v>1</v>
      </c>
      <c r="BT332" s="12">
        <v>1</v>
      </c>
      <c r="BU332" s="12">
        <v>1</v>
      </c>
      <c r="BV332" s="16">
        <v>1</v>
      </c>
    </row>
    <row r="333" spans="1:74" x14ac:dyDescent="0.25">
      <c r="A333" s="30" t="s">
        <v>159</v>
      </c>
      <c r="B333" s="29" t="s">
        <v>79</v>
      </c>
      <c r="C333" s="1" t="s">
        <v>157</v>
      </c>
      <c r="D333" s="2" t="s">
        <v>151</v>
      </c>
      <c r="E333" s="3" t="s">
        <v>50</v>
      </c>
      <c r="F333" s="3">
        <f>'Proxy inputs'!I95</f>
        <v>0.85648277756181057</v>
      </c>
      <c r="G333" s="3">
        <f>'Proxy inputs'!J95</f>
        <v>0.83587087394610504</v>
      </c>
      <c r="H333" s="3">
        <f>'Proxy inputs'!K95</f>
        <v>1</v>
      </c>
      <c r="I333" s="19">
        <f t="shared" si="175"/>
        <v>0.85648277756181057</v>
      </c>
      <c r="J333" s="11">
        <f t="shared" ref="J333:AQ333" si="202">($AR333-$I333)/(2050-2015)+I333</f>
        <v>0.86058326963147314</v>
      </c>
      <c r="K333" s="12">
        <f t="shared" si="202"/>
        <v>0.8646837617011357</v>
      </c>
      <c r="L333" s="12">
        <f t="shared" si="202"/>
        <v>0.86878425377079826</v>
      </c>
      <c r="M333" s="12">
        <f t="shared" si="202"/>
        <v>0.87288474584046083</v>
      </c>
      <c r="N333" s="19">
        <f t="shared" si="202"/>
        <v>0.87698523791012339</v>
      </c>
      <c r="O333" s="11">
        <f t="shared" si="202"/>
        <v>0.88108572997978596</v>
      </c>
      <c r="P333" s="12">
        <f t="shared" si="202"/>
        <v>0.88518622204944852</v>
      </c>
      <c r="Q333" s="12">
        <f t="shared" si="202"/>
        <v>0.88928671411911109</v>
      </c>
      <c r="R333" s="12">
        <f t="shared" si="202"/>
        <v>0.89338720618877365</v>
      </c>
      <c r="S333" s="19">
        <f t="shared" si="202"/>
        <v>0.89748769825843622</v>
      </c>
      <c r="T333" s="11">
        <f t="shared" si="202"/>
        <v>0.90158819032809878</v>
      </c>
      <c r="U333" s="12">
        <f t="shared" si="202"/>
        <v>0.90568868239776135</v>
      </c>
      <c r="V333" s="12">
        <f t="shared" si="202"/>
        <v>0.90978917446742391</v>
      </c>
      <c r="W333" s="12">
        <f t="shared" si="202"/>
        <v>0.91388966653708648</v>
      </c>
      <c r="X333" s="19">
        <f t="shared" si="202"/>
        <v>0.91799015860674904</v>
      </c>
      <c r="Y333" s="11">
        <f t="shared" si="202"/>
        <v>0.92209065067641161</v>
      </c>
      <c r="Z333" s="12">
        <f t="shared" si="202"/>
        <v>0.92619114274607417</v>
      </c>
      <c r="AA333" s="12">
        <f t="shared" si="202"/>
        <v>0.93029163481573673</v>
      </c>
      <c r="AB333" s="12">
        <f t="shared" si="202"/>
        <v>0.9343921268853993</v>
      </c>
      <c r="AC333" s="19">
        <f t="shared" si="202"/>
        <v>0.93849261895506186</v>
      </c>
      <c r="AD333" s="11">
        <f t="shared" si="202"/>
        <v>0.94259311102472443</v>
      </c>
      <c r="AE333" s="12">
        <f t="shared" si="202"/>
        <v>0.94669360309438699</v>
      </c>
      <c r="AF333" s="12">
        <f t="shared" si="202"/>
        <v>0.95079409516404956</v>
      </c>
      <c r="AG333" s="12">
        <f t="shared" si="202"/>
        <v>0.95489458723371212</v>
      </c>
      <c r="AH333" s="19">
        <f t="shared" si="202"/>
        <v>0.95899507930337469</v>
      </c>
      <c r="AI333" s="11">
        <f t="shared" si="202"/>
        <v>0.96309557137303725</v>
      </c>
      <c r="AJ333" s="12">
        <f t="shared" si="202"/>
        <v>0.96719606344269982</v>
      </c>
      <c r="AK333" s="12">
        <f t="shared" si="202"/>
        <v>0.97129655551236238</v>
      </c>
      <c r="AL333" s="12">
        <f t="shared" si="202"/>
        <v>0.97539704758202495</v>
      </c>
      <c r="AM333" s="19">
        <f t="shared" si="202"/>
        <v>0.97949753965168751</v>
      </c>
      <c r="AN333" s="11">
        <f t="shared" si="202"/>
        <v>0.98359803172135007</v>
      </c>
      <c r="AO333" s="12">
        <f t="shared" si="202"/>
        <v>0.98769852379101264</v>
      </c>
      <c r="AP333" s="12">
        <f t="shared" si="202"/>
        <v>0.9917990158606752</v>
      </c>
      <c r="AQ333" s="12">
        <f t="shared" si="202"/>
        <v>0.99589950793033777</v>
      </c>
      <c r="AR333" s="16">
        <v>1</v>
      </c>
      <c r="AS333" s="11">
        <v>1</v>
      </c>
      <c r="AT333" s="12">
        <v>1</v>
      </c>
      <c r="AU333" s="12">
        <v>1</v>
      </c>
      <c r="AV333" s="12">
        <v>1</v>
      </c>
      <c r="AW333" s="19">
        <v>1</v>
      </c>
      <c r="AX333" s="11">
        <v>1</v>
      </c>
      <c r="AY333" s="12">
        <v>1</v>
      </c>
      <c r="AZ333" s="12">
        <v>1</v>
      </c>
      <c r="BA333" s="12">
        <v>1</v>
      </c>
      <c r="BB333" s="16">
        <v>1</v>
      </c>
      <c r="BC333" s="11">
        <v>1</v>
      </c>
      <c r="BD333" s="12">
        <v>1</v>
      </c>
      <c r="BE333" s="12">
        <v>1</v>
      </c>
      <c r="BF333" s="12">
        <v>1</v>
      </c>
      <c r="BG333" s="19">
        <v>1</v>
      </c>
      <c r="BH333" s="11">
        <v>1</v>
      </c>
      <c r="BI333" s="12">
        <v>1</v>
      </c>
      <c r="BJ333" s="12">
        <v>1</v>
      </c>
      <c r="BK333" s="12">
        <v>1</v>
      </c>
      <c r="BL333" s="16">
        <v>1</v>
      </c>
      <c r="BM333" s="11">
        <v>1</v>
      </c>
      <c r="BN333" s="12">
        <v>1</v>
      </c>
      <c r="BO333" s="12">
        <v>1</v>
      </c>
      <c r="BP333" s="12">
        <v>1</v>
      </c>
      <c r="BQ333" s="19">
        <v>1</v>
      </c>
      <c r="BR333" s="11">
        <v>1</v>
      </c>
      <c r="BS333" s="12">
        <v>1</v>
      </c>
      <c r="BT333" s="12">
        <v>1</v>
      </c>
      <c r="BU333" s="12">
        <v>1</v>
      </c>
      <c r="BV333" s="16">
        <v>1</v>
      </c>
    </row>
    <row r="334" spans="1:74" x14ac:dyDescent="0.25">
      <c r="A334" s="30" t="s">
        <v>159</v>
      </c>
      <c r="B334" s="29" t="s">
        <v>79</v>
      </c>
      <c r="C334" s="1" t="s">
        <v>157</v>
      </c>
      <c r="D334" s="2" t="s">
        <v>151</v>
      </c>
      <c r="E334" s="3" t="s">
        <v>51</v>
      </c>
      <c r="F334" s="3">
        <f>'Proxy inputs'!I96</f>
        <v>0.74192782639734978</v>
      </c>
      <c r="G334" s="3">
        <f>'Proxy inputs'!J96</f>
        <v>0.74975554180201964</v>
      </c>
      <c r="H334" s="3">
        <f>'Proxy inputs'!K96</f>
        <v>1</v>
      </c>
      <c r="I334" s="19">
        <f t="shared" si="175"/>
        <v>0.74192782639734978</v>
      </c>
      <c r="J334" s="11">
        <f t="shared" ref="J334:AQ334" si="203">($AR334-$I334)/(2050-2015)+I334</f>
        <v>0.74930131707171121</v>
      </c>
      <c r="K334" s="12">
        <f t="shared" si="203"/>
        <v>0.75667480774607265</v>
      </c>
      <c r="L334" s="12">
        <f t="shared" si="203"/>
        <v>0.76404829842043409</v>
      </c>
      <c r="M334" s="12">
        <f t="shared" si="203"/>
        <v>0.77142178909479553</v>
      </c>
      <c r="N334" s="19">
        <f t="shared" si="203"/>
        <v>0.77879527976915697</v>
      </c>
      <c r="O334" s="11">
        <f t="shared" si="203"/>
        <v>0.78616877044351841</v>
      </c>
      <c r="P334" s="12">
        <f t="shared" si="203"/>
        <v>0.79354226111787984</v>
      </c>
      <c r="Q334" s="12">
        <f t="shared" si="203"/>
        <v>0.80091575179224128</v>
      </c>
      <c r="R334" s="12">
        <f t="shared" si="203"/>
        <v>0.80828924246660272</v>
      </c>
      <c r="S334" s="19">
        <f t="shared" si="203"/>
        <v>0.81566273314096416</v>
      </c>
      <c r="T334" s="11">
        <f t="shared" si="203"/>
        <v>0.8230362238153256</v>
      </c>
      <c r="U334" s="12">
        <f t="shared" si="203"/>
        <v>0.83040971448968703</v>
      </c>
      <c r="V334" s="12">
        <f t="shared" si="203"/>
        <v>0.83778320516404847</v>
      </c>
      <c r="W334" s="12">
        <f t="shared" si="203"/>
        <v>0.84515669583840991</v>
      </c>
      <c r="X334" s="19">
        <f t="shared" si="203"/>
        <v>0.85253018651277135</v>
      </c>
      <c r="Y334" s="11">
        <f t="shared" si="203"/>
        <v>0.85990367718713279</v>
      </c>
      <c r="Z334" s="12">
        <f t="shared" si="203"/>
        <v>0.86727716786149422</v>
      </c>
      <c r="AA334" s="12">
        <f t="shared" si="203"/>
        <v>0.87465065853585566</v>
      </c>
      <c r="AB334" s="12">
        <f t="shared" si="203"/>
        <v>0.8820241492102171</v>
      </c>
      <c r="AC334" s="19">
        <f t="shared" si="203"/>
        <v>0.88939763988457854</v>
      </c>
      <c r="AD334" s="11">
        <f t="shared" si="203"/>
        <v>0.89677113055893998</v>
      </c>
      <c r="AE334" s="12">
        <f t="shared" si="203"/>
        <v>0.90414462123330142</v>
      </c>
      <c r="AF334" s="12">
        <f t="shared" si="203"/>
        <v>0.91151811190766285</v>
      </c>
      <c r="AG334" s="12">
        <f t="shared" si="203"/>
        <v>0.91889160258202429</v>
      </c>
      <c r="AH334" s="19">
        <f t="shared" si="203"/>
        <v>0.92626509325638573</v>
      </c>
      <c r="AI334" s="11">
        <f t="shared" si="203"/>
        <v>0.93363858393074717</v>
      </c>
      <c r="AJ334" s="12">
        <f t="shared" si="203"/>
        <v>0.94101207460510861</v>
      </c>
      <c r="AK334" s="12">
        <f t="shared" si="203"/>
        <v>0.94838556527947004</v>
      </c>
      <c r="AL334" s="12">
        <f t="shared" si="203"/>
        <v>0.95575905595383148</v>
      </c>
      <c r="AM334" s="19">
        <f t="shared" si="203"/>
        <v>0.96313254662819292</v>
      </c>
      <c r="AN334" s="11">
        <f t="shared" si="203"/>
        <v>0.97050603730255436</v>
      </c>
      <c r="AO334" s="12">
        <f t="shared" si="203"/>
        <v>0.9778795279769158</v>
      </c>
      <c r="AP334" s="12">
        <f t="shared" si="203"/>
        <v>0.98525301865127723</v>
      </c>
      <c r="AQ334" s="12">
        <f t="shared" si="203"/>
        <v>0.99262650932563867</v>
      </c>
      <c r="AR334" s="16">
        <v>1</v>
      </c>
      <c r="AS334" s="11">
        <v>1</v>
      </c>
      <c r="AT334" s="12">
        <v>1</v>
      </c>
      <c r="AU334" s="12">
        <v>1</v>
      </c>
      <c r="AV334" s="12">
        <v>1</v>
      </c>
      <c r="AW334" s="19">
        <v>1</v>
      </c>
      <c r="AX334" s="11">
        <v>1</v>
      </c>
      <c r="AY334" s="12">
        <v>1</v>
      </c>
      <c r="AZ334" s="12">
        <v>1</v>
      </c>
      <c r="BA334" s="12">
        <v>1</v>
      </c>
      <c r="BB334" s="16">
        <v>1</v>
      </c>
      <c r="BC334" s="11">
        <v>1</v>
      </c>
      <c r="BD334" s="12">
        <v>1</v>
      </c>
      <c r="BE334" s="12">
        <v>1</v>
      </c>
      <c r="BF334" s="12">
        <v>1</v>
      </c>
      <c r="BG334" s="19">
        <v>1</v>
      </c>
      <c r="BH334" s="11">
        <v>1</v>
      </c>
      <c r="BI334" s="12">
        <v>1</v>
      </c>
      <c r="BJ334" s="12">
        <v>1</v>
      </c>
      <c r="BK334" s="12">
        <v>1</v>
      </c>
      <c r="BL334" s="16">
        <v>1</v>
      </c>
      <c r="BM334" s="11">
        <v>1</v>
      </c>
      <c r="BN334" s="12">
        <v>1</v>
      </c>
      <c r="BO334" s="12">
        <v>1</v>
      </c>
      <c r="BP334" s="12">
        <v>1</v>
      </c>
      <c r="BQ334" s="19">
        <v>1</v>
      </c>
      <c r="BR334" s="11">
        <v>1</v>
      </c>
      <c r="BS334" s="12">
        <v>1</v>
      </c>
      <c r="BT334" s="12">
        <v>1</v>
      </c>
      <c r="BU334" s="12">
        <v>1</v>
      </c>
      <c r="BV334" s="16">
        <v>1</v>
      </c>
    </row>
    <row r="335" spans="1:74" x14ac:dyDescent="0.25">
      <c r="A335" s="30" t="s">
        <v>159</v>
      </c>
      <c r="B335" s="29" t="s">
        <v>79</v>
      </c>
      <c r="C335" s="1" t="s">
        <v>157</v>
      </c>
      <c r="D335" s="2" t="s">
        <v>60</v>
      </c>
      <c r="E335" s="3" t="s">
        <v>20</v>
      </c>
      <c r="F335" s="3">
        <f>'Proxy inputs'!I97</f>
        <v>0.76150767955890297</v>
      </c>
      <c r="G335" s="3">
        <f>'Proxy inputs'!J97</f>
        <v>0.63939345564904515</v>
      </c>
      <c r="H335" s="3">
        <f>'Proxy inputs'!K97</f>
        <v>1</v>
      </c>
      <c r="I335" s="19">
        <f t="shared" si="175"/>
        <v>0.76150767955890297</v>
      </c>
      <c r="J335" s="11">
        <f t="shared" ref="J335:AQ335" si="204">($AR335-$I335)/(2050-2015)+I335</f>
        <v>0.76832174585722002</v>
      </c>
      <c r="K335" s="12">
        <f t="shared" si="204"/>
        <v>0.77513581215553706</v>
      </c>
      <c r="L335" s="12">
        <f t="shared" si="204"/>
        <v>0.78194987845385411</v>
      </c>
      <c r="M335" s="12">
        <f t="shared" si="204"/>
        <v>0.78876394475217115</v>
      </c>
      <c r="N335" s="19">
        <f t="shared" si="204"/>
        <v>0.7955780110504882</v>
      </c>
      <c r="O335" s="11">
        <f t="shared" si="204"/>
        <v>0.80239207734880524</v>
      </c>
      <c r="P335" s="12">
        <f t="shared" si="204"/>
        <v>0.80920614364712229</v>
      </c>
      <c r="Q335" s="12">
        <f t="shared" si="204"/>
        <v>0.81602020994543933</v>
      </c>
      <c r="R335" s="12">
        <f t="shared" si="204"/>
        <v>0.82283427624375638</v>
      </c>
      <c r="S335" s="19">
        <f t="shared" si="204"/>
        <v>0.82964834254207342</v>
      </c>
      <c r="T335" s="11">
        <f t="shared" si="204"/>
        <v>0.83646240884039047</v>
      </c>
      <c r="U335" s="12">
        <f t="shared" si="204"/>
        <v>0.84327647513870752</v>
      </c>
      <c r="V335" s="12">
        <f t="shared" si="204"/>
        <v>0.85009054143702456</v>
      </c>
      <c r="W335" s="12">
        <f t="shared" si="204"/>
        <v>0.85690460773534161</v>
      </c>
      <c r="X335" s="19">
        <f t="shared" si="204"/>
        <v>0.86371867403365865</v>
      </c>
      <c r="Y335" s="11">
        <f t="shared" si="204"/>
        <v>0.8705327403319757</v>
      </c>
      <c r="Z335" s="12">
        <f t="shared" si="204"/>
        <v>0.87734680663029274</v>
      </c>
      <c r="AA335" s="12">
        <f t="shared" si="204"/>
        <v>0.88416087292860979</v>
      </c>
      <c r="AB335" s="12">
        <f t="shared" si="204"/>
        <v>0.89097493922692683</v>
      </c>
      <c r="AC335" s="19">
        <f t="shared" si="204"/>
        <v>0.89778900552524388</v>
      </c>
      <c r="AD335" s="11">
        <f t="shared" si="204"/>
        <v>0.90460307182356092</v>
      </c>
      <c r="AE335" s="12">
        <f t="shared" si="204"/>
        <v>0.91141713812187797</v>
      </c>
      <c r="AF335" s="12">
        <f t="shared" si="204"/>
        <v>0.91823120442019501</v>
      </c>
      <c r="AG335" s="12">
        <f t="shared" si="204"/>
        <v>0.92504527071851206</v>
      </c>
      <c r="AH335" s="19">
        <f t="shared" si="204"/>
        <v>0.9318593370168291</v>
      </c>
      <c r="AI335" s="11">
        <f t="shared" si="204"/>
        <v>0.93867340331514615</v>
      </c>
      <c r="AJ335" s="12">
        <f t="shared" si="204"/>
        <v>0.94548746961346319</v>
      </c>
      <c r="AK335" s="12">
        <f t="shared" si="204"/>
        <v>0.95230153591178024</v>
      </c>
      <c r="AL335" s="12">
        <f t="shared" si="204"/>
        <v>0.95911560221009728</v>
      </c>
      <c r="AM335" s="19">
        <f t="shared" si="204"/>
        <v>0.96592966850841433</v>
      </c>
      <c r="AN335" s="11">
        <f t="shared" si="204"/>
        <v>0.97274373480673137</v>
      </c>
      <c r="AO335" s="12">
        <f t="shared" si="204"/>
        <v>0.97955780110504842</v>
      </c>
      <c r="AP335" s="12">
        <f t="shared" si="204"/>
        <v>0.98637186740336547</v>
      </c>
      <c r="AQ335" s="12">
        <f t="shared" si="204"/>
        <v>0.99318593370168251</v>
      </c>
      <c r="AR335" s="16">
        <v>1</v>
      </c>
      <c r="AS335" s="11">
        <v>1</v>
      </c>
      <c r="AT335" s="12">
        <v>1</v>
      </c>
      <c r="AU335" s="12">
        <v>1</v>
      </c>
      <c r="AV335" s="12">
        <v>1</v>
      </c>
      <c r="AW335" s="19">
        <v>1</v>
      </c>
      <c r="AX335" s="11">
        <v>1</v>
      </c>
      <c r="AY335" s="12">
        <v>1</v>
      </c>
      <c r="AZ335" s="12">
        <v>1</v>
      </c>
      <c r="BA335" s="12">
        <v>1</v>
      </c>
      <c r="BB335" s="16">
        <v>1</v>
      </c>
      <c r="BC335" s="11">
        <v>1</v>
      </c>
      <c r="BD335" s="12">
        <v>1</v>
      </c>
      <c r="BE335" s="12">
        <v>1</v>
      </c>
      <c r="BF335" s="12">
        <v>1</v>
      </c>
      <c r="BG335" s="19">
        <v>1</v>
      </c>
      <c r="BH335" s="11">
        <v>1</v>
      </c>
      <c r="BI335" s="12">
        <v>1</v>
      </c>
      <c r="BJ335" s="12">
        <v>1</v>
      </c>
      <c r="BK335" s="12">
        <v>1</v>
      </c>
      <c r="BL335" s="16">
        <v>1</v>
      </c>
      <c r="BM335" s="11">
        <v>1</v>
      </c>
      <c r="BN335" s="12">
        <v>1</v>
      </c>
      <c r="BO335" s="12">
        <v>1</v>
      </c>
      <c r="BP335" s="12">
        <v>1</v>
      </c>
      <c r="BQ335" s="19">
        <v>1</v>
      </c>
      <c r="BR335" s="11">
        <v>1</v>
      </c>
      <c r="BS335" s="12">
        <v>1</v>
      </c>
      <c r="BT335" s="12">
        <v>1</v>
      </c>
      <c r="BU335" s="12">
        <v>1</v>
      </c>
      <c r="BV335" s="16">
        <v>1</v>
      </c>
    </row>
    <row r="336" spans="1:74" x14ac:dyDescent="0.25">
      <c r="A336" s="30" t="s">
        <v>159</v>
      </c>
      <c r="B336" s="29" t="s">
        <v>79</v>
      </c>
      <c r="C336" s="1" t="s">
        <v>157</v>
      </c>
      <c r="D336" s="2" t="s">
        <v>61</v>
      </c>
      <c r="E336" s="3" t="s">
        <v>57</v>
      </c>
      <c r="F336" s="3">
        <f>'Proxy inputs'!I98</f>
        <v>0.95573216656294613</v>
      </c>
      <c r="G336" s="3">
        <f>'Proxy inputs'!J98</f>
        <v>2.310055793320005</v>
      </c>
      <c r="H336" s="3">
        <f>'Proxy inputs'!K98</f>
        <v>1</v>
      </c>
      <c r="I336" s="19">
        <f t="shared" si="175"/>
        <v>0.95573216656294613</v>
      </c>
      <c r="J336" s="11">
        <f t="shared" ref="J336:AQ336" si="205">($AR336-$I336)/(2050-2015)+I336</f>
        <v>0.95699696180400484</v>
      </c>
      <c r="K336" s="12">
        <f t="shared" si="205"/>
        <v>0.95826175704506356</v>
      </c>
      <c r="L336" s="12">
        <f t="shared" si="205"/>
        <v>0.95952655228612227</v>
      </c>
      <c r="M336" s="12">
        <f t="shared" si="205"/>
        <v>0.96079134752718098</v>
      </c>
      <c r="N336" s="19">
        <f t="shared" si="205"/>
        <v>0.9620561427682397</v>
      </c>
      <c r="O336" s="11">
        <f t="shared" si="205"/>
        <v>0.96332093800929841</v>
      </c>
      <c r="P336" s="12">
        <f t="shared" si="205"/>
        <v>0.96458573325035712</v>
      </c>
      <c r="Q336" s="12">
        <f t="shared" si="205"/>
        <v>0.96585052849141584</v>
      </c>
      <c r="R336" s="12">
        <f t="shared" si="205"/>
        <v>0.96711532373247455</v>
      </c>
      <c r="S336" s="19">
        <f t="shared" si="205"/>
        <v>0.96838011897353327</v>
      </c>
      <c r="T336" s="11">
        <f t="shared" si="205"/>
        <v>0.96964491421459198</v>
      </c>
      <c r="U336" s="12">
        <f t="shared" si="205"/>
        <v>0.97090970945565069</v>
      </c>
      <c r="V336" s="12">
        <f t="shared" si="205"/>
        <v>0.97217450469670941</v>
      </c>
      <c r="W336" s="12">
        <f t="shared" si="205"/>
        <v>0.97343929993776812</v>
      </c>
      <c r="X336" s="19">
        <f t="shared" si="205"/>
        <v>0.97470409517882683</v>
      </c>
      <c r="Y336" s="11">
        <f t="shared" si="205"/>
        <v>0.97596889041988555</v>
      </c>
      <c r="Z336" s="12">
        <f t="shared" si="205"/>
        <v>0.97723368566094426</v>
      </c>
      <c r="AA336" s="12">
        <f t="shared" si="205"/>
        <v>0.97849848090200298</v>
      </c>
      <c r="AB336" s="12">
        <f t="shared" si="205"/>
        <v>0.97976327614306169</v>
      </c>
      <c r="AC336" s="19">
        <f t="shared" si="205"/>
        <v>0.9810280713841204</v>
      </c>
      <c r="AD336" s="11">
        <f t="shared" si="205"/>
        <v>0.98229286662517912</v>
      </c>
      <c r="AE336" s="12">
        <f t="shared" si="205"/>
        <v>0.98355766186623783</v>
      </c>
      <c r="AF336" s="12">
        <f t="shared" si="205"/>
        <v>0.98482245710729654</v>
      </c>
      <c r="AG336" s="12">
        <f t="shared" si="205"/>
        <v>0.98608725234835526</v>
      </c>
      <c r="AH336" s="19">
        <f t="shared" si="205"/>
        <v>0.98735204758941397</v>
      </c>
      <c r="AI336" s="11">
        <f t="shared" si="205"/>
        <v>0.98861684283047269</v>
      </c>
      <c r="AJ336" s="12">
        <f t="shared" si="205"/>
        <v>0.9898816380715314</v>
      </c>
      <c r="AK336" s="12">
        <f t="shared" si="205"/>
        <v>0.99114643331259011</v>
      </c>
      <c r="AL336" s="12">
        <f t="shared" si="205"/>
        <v>0.99241122855364883</v>
      </c>
      <c r="AM336" s="19">
        <f t="shared" si="205"/>
        <v>0.99367602379470754</v>
      </c>
      <c r="AN336" s="11">
        <f t="shared" si="205"/>
        <v>0.99494081903576626</v>
      </c>
      <c r="AO336" s="12">
        <f t="shared" si="205"/>
        <v>0.99620561427682497</v>
      </c>
      <c r="AP336" s="12">
        <f t="shared" si="205"/>
        <v>0.99747040951788368</v>
      </c>
      <c r="AQ336" s="12">
        <f t="shared" si="205"/>
        <v>0.9987352047589424</v>
      </c>
      <c r="AR336" s="16">
        <v>1</v>
      </c>
      <c r="AS336" s="11">
        <v>1</v>
      </c>
      <c r="AT336" s="12">
        <v>1</v>
      </c>
      <c r="AU336" s="12">
        <v>1</v>
      </c>
      <c r="AV336" s="12">
        <v>1</v>
      </c>
      <c r="AW336" s="19">
        <v>1</v>
      </c>
      <c r="AX336" s="11">
        <v>1</v>
      </c>
      <c r="AY336" s="12">
        <v>1</v>
      </c>
      <c r="AZ336" s="12">
        <v>1</v>
      </c>
      <c r="BA336" s="12">
        <v>1</v>
      </c>
      <c r="BB336" s="16">
        <v>1</v>
      </c>
      <c r="BC336" s="11">
        <v>1</v>
      </c>
      <c r="BD336" s="12">
        <v>1</v>
      </c>
      <c r="BE336" s="12">
        <v>1</v>
      </c>
      <c r="BF336" s="12">
        <v>1</v>
      </c>
      <c r="BG336" s="19">
        <v>1</v>
      </c>
      <c r="BH336" s="11">
        <v>1</v>
      </c>
      <c r="BI336" s="12">
        <v>1</v>
      </c>
      <c r="BJ336" s="12">
        <v>1</v>
      </c>
      <c r="BK336" s="12">
        <v>1</v>
      </c>
      <c r="BL336" s="16">
        <v>1</v>
      </c>
      <c r="BM336" s="11">
        <v>1</v>
      </c>
      <c r="BN336" s="12">
        <v>1</v>
      </c>
      <c r="BO336" s="12">
        <v>1</v>
      </c>
      <c r="BP336" s="12">
        <v>1</v>
      </c>
      <c r="BQ336" s="19">
        <v>1</v>
      </c>
      <c r="BR336" s="11">
        <v>1</v>
      </c>
      <c r="BS336" s="12">
        <v>1</v>
      </c>
      <c r="BT336" s="12">
        <v>1</v>
      </c>
      <c r="BU336" s="12">
        <v>1</v>
      </c>
      <c r="BV336" s="16">
        <v>1</v>
      </c>
    </row>
    <row r="337" spans="1:74" x14ac:dyDescent="0.25">
      <c r="A337" s="30" t="s">
        <v>159</v>
      </c>
      <c r="B337" s="29" t="s">
        <v>79</v>
      </c>
      <c r="C337" s="1" t="s">
        <v>157</v>
      </c>
      <c r="D337" s="2" t="s">
        <v>61</v>
      </c>
      <c r="E337" s="3" t="s">
        <v>58</v>
      </c>
      <c r="F337" s="3">
        <f>'Proxy inputs'!I99</f>
        <v>0.83555401891184466</v>
      </c>
      <c r="G337" s="3">
        <f>'Proxy inputs'!J99</f>
        <v>0.71279341506324723</v>
      </c>
      <c r="H337" s="3">
        <f>'Proxy inputs'!K99</f>
        <v>1</v>
      </c>
      <c r="I337" s="19">
        <f t="shared" si="175"/>
        <v>0.83555401891184466</v>
      </c>
      <c r="J337" s="11">
        <f t="shared" ref="J337:AQ337" si="206">($AR337-$I337)/(2050-2015)+I337</f>
        <v>0.84025247551436344</v>
      </c>
      <c r="K337" s="12">
        <f t="shared" si="206"/>
        <v>0.84495093211688221</v>
      </c>
      <c r="L337" s="12">
        <f t="shared" si="206"/>
        <v>0.84964938871940099</v>
      </c>
      <c r="M337" s="12">
        <f t="shared" si="206"/>
        <v>0.85434784532191976</v>
      </c>
      <c r="N337" s="19">
        <f t="shared" si="206"/>
        <v>0.85904630192443854</v>
      </c>
      <c r="O337" s="11">
        <f t="shared" si="206"/>
        <v>0.86374475852695731</v>
      </c>
      <c r="P337" s="12">
        <f t="shared" si="206"/>
        <v>0.86844321512947609</v>
      </c>
      <c r="Q337" s="12">
        <f t="shared" si="206"/>
        <v>0.87314167173199486</v>
      </c>
      <c r="R337" s="12">
        <f t="shared" si="206"/>
        <v>0.87784012833451364</v>
      </c>
      <c r="S337" s="19">
        <f t="shared" si="206"/>
        <v>0.88253858493703241</v>
      </c>
      <c r="T337" s="11">
        <f t="shared" si="206"/>
        <v>0.88723704153955119</v>
      </c>
      <c r="U337" s="12">
        <f t="shared" si="206"/>
        <v>0.89193549814206996</v>
      </c>
      <c r="V337" s="12">
        <f t="shared" si="206"/>
        <v>0.89663395474458873</v>
      </c>
      <c r="W337" s="12">
        <f t="shared" si="206"/>
        <v>0.90133241134710751</v>
      </c>
      <c r="X337" s="19">
        <f t="shared" si="206"/>
        <v>0.90603086794962628</v>
      </c>
      <c r="Y337" s="11">
        <f t="shared" si="206"/>
        <v>0.91072932455214506</v>
      </c>
      <c r="Z337" s="12">
        <f t="shared" si="206"/>
        <v>0.91542778115466383</v>
      </c>
      <c r="AA337" s="12">
        <f t="shared" si="206"/>
        <v>0.92012623775718261</v>
      </c>
      <c r="AB337" s="12">
        <f t="shared" si="206"/>
        <v>0.92482469435970138</v>
      </c>
      <c r="AC337" s="19">
        <f t="shared" si="206"/>
        <v>0.92952315096222016</v>
      </c>
      <c r="AD337" s="11">
        <f t="shared" si="206"/>
        <v>0.93422160756473893</v>
      </c>
      <c r="AE337" s="12">
        <f t="shared" si="206"/>
        <v>0.93892006416725771</v>
      </c>
      <c r="AF337" s="12">
        <f t="shared" si="206"/>
        <v>0.94361852076977648</v>
      </c>
      <c r="AG337" s="12">
        <f t="shared" si="206"/>
        <v>0.94831697737229526</v>
      </c>
      <c r="AH337" s="19">
        <f t="shared" si="206"/>
        <v>0.95301543397481403</v>
      </c>
      <c r="AI337" s="11">
        <f t="shared" si="206"/>
        <v>0.9577138905773328</v>
      </c>
      <c r="AJ337" s="12">
        <f t="shared" si="206"/>
        <v>0.96241234717985158</v>
      </c>
      <c r="AK337" s="12">
        <f t="shared" si="206"/>
        <v>0.96711080378237035</v>
      </c>
      <c r="AL337" s="12">
        <f t="shared" si="206"/>
        <v>0.97180926038488913</v>
      </c>
      <c r="AM337" s="19">
        <f t="shared" si="206"/>
        <v>0.9765077169874079</v>
      </c>
      <c r="AN337" s="11">
        <f t="shared" si="206"/>
        <v>0.98120617358992668</v>
      </c>
      <c r="AO337" s="12">
        <f t="shared" si="206"/>
        <v>0.98590463019244545</v>
      </c>
      <c r="AP337" s="12">
        <f t="shared" si="206"/>
        <v>0.99060308679496423</v>
      </c>
      <c r="AQ337" s="12">
        <f t="shared" si="206"/>
        <v>0.995301543397483</v>
      </c>
      <c r="AR337" s="16">
        <v>1</v>
      </c>
      <c r="AS337" s="11">
        <v>1</v>
      </c>
      <c r="AT337" s="12">
        <v>1</v>
      </c>
      <c r="AU337" s="12">
        <v>1</v>
      </c>
      <c r="AV337" s="12">
        <v>1</v>
      </c>
      <c r="AW337" s="19">
        <v>1</v>
      </c>
      <c r="AX337" s="11">
        <v>1</v>
      </c>
      <c r="AY337" s="12">
        <v>1</v>
      </c>
      <c r="AZ337" s="12">
        <v>1</v>
      </c>
      <c r="BA337" s="12">
        <v>1</v>
      </c>
      <c r="BB337" s="16">
        <v>1</v>
      </c>
      <c r="BC337" s="11">
        <v>1</v>
      </c>
      <c r="BD337" s="12">
        <v>1</v>
      </c>
      <c r="BE337" s="12">
        <v>1</v>
      </c>
      <c r="BF337" s="12">
        <v>1</v>
      </c>
      <c r="BG337" s="19">
        <v>1</v>
      </c>
      <c r="BH337" s="11">
        <v>1</v>
      </c>
      <c r="BI337" s="12">
        <v>1</v>
      </c>
      <c r="BJ337" s="12">
        <v>1</v>
      </c>
      <c r="BK337" s="12">
        <v>1</v>
      </c>
      <c r="BL337" s="16">
        <v>1</v>
      </c>
      <c r="BM337" s="11">
        <v>1</v>
      </c>
      <c r="BN337" s="12">
        <v>1</v>
      </c>
      <c r="BO337" s="12">
        <v>1</v>
      </c>
      <c r="BP337" s="12">
        <v>1</v>
      </c>
      <c r="BQ337" s="19">
        <v>1</v>
      </c>
      <c r="BR337" s="11">
        <v>1</v>
      </c>
      <c r="BS337" s="12">
        <v>1</v>
      </c>
      <c r="BT337" s="12">
        <v>1</v>
      </c>
      <c r="BU337" s="12">
        <v>1</v>
      </c>
      <c r="BV337" s="16">
        <v>1</v>
      </c>
    </row>
    <row r="338" spans="1:74" x14ac:dyDescent="0.25">
      <c r="A338" s="30" t="s">
        <v>159</v>
      </c>
      <c r="B338" s="29" t="s">
        <v>79</v>
      </c>
      <c r="C338" s="1" t="s">
        <v>157</v>
      </c>
      <c r="D338" s="2" t="s">
        <v>61</v>
      </c>
      <c r="E338" s="3" t="s">
        <v>59</v>
      </c>
      <c r="F338" s="3">
        <f>'Proxy inputs'!I100</f>
        <v>0.81372857029863466</v>
      </c>
      <c r="G338" s="3">
        <f>'Proxy inputs'!J100</f>
        <v>0.62543440606642631</v>
      </c>
      <c r="H338" s="3">
        <f>'Proxy inputs'!K100</f>
        <v>1</v>
      </c>
      <c r="I338" s="19">
        <f t="shared" si="175"/>
        <v>0.81372857029863466</v>
      </c>
      <c r="J338" s="11">
        <f t="shared" ref="J338:AQ338" si="207">($AR338-$I338)/(2050-2015)+I338</f>
        <v>0.81905061114724509</v>
      </c>
      <c r="K338" s="12">
        <f t="shared" si="207"/>
        <v>0.82437265199585552</v>
      </c>
      <c r="L338" s="12">
        <f t="shared" si="207"/>
        <v>0.82969469284446595</v>
      </c>
      <c r="M338" s="12">
        <f t="shared" si="207"/>
        <v>0.83501673369307639</v>
      </c>
      <c r="N338" s="19">
        <f t="shared" si="207"/>
        <v>0.84033877454168682</v>
      </c>
      <c r="O338" s="11">
        <f t="shared" si="207"/>
        <v>0.84566081539029725</v>
      </c>
      <c r="P338" s="12">
        <f t="shared" si="207"/>
        <v>0.85098285623890768</v>
      </c>
      <c r="Q338" s="12">
        <f t="shared" si="207"/>
        <v>0.85630489708751811</v>
      </c>
      <c r="R338" s="12">
        <f t="shared" si="207"/>
        <v>0.86162693793612855</v>
      </c>
      <c r="S338" s="19">
        <f t="shared" si="207"/>
        <v>0.86694897878473898</v>
      </c>
      <c r="T338" s="11">
        <f t="shared" si="207"/>
        <v>0.87227101963334941</v>
      </c>
      <c r="U338" s="12">
        <f t="shared" si="207"/>
        <v>0.87759306048195984</v>
      </c>
      <c r="V338" s="12">
        <f t="shared" si="207"/>
        <v>0.88291510133057027</v>
      </c>
      <c r="W338" s="12">
        <f t="shared" si="207"/>
        <v>0.88823714217918071</v>
      </c>
      <c r="X338" s="19">
        <f t="shared" si="207"/>
        <v>0.89355918302779114</v>
      </c>
      <c r="Y338" s="11">
        <f t="shared" si="207"/>
        <v>0.89888122387640157</v>
      </c>
      <c r="Z338" s="12">
        <f t="shared" si="207"/>
        <v>0.904203264725012</v>
      </c>
      <c r="AA338" s="12">
        <f t="shared" si="207"/>
        <v>0.90952530557362243</v>
      </c>
      <c r="AB338" s="12">
        <f t="shared" si="207"/>
        <v>0.91484734642223287</v>
      </c>
      <c r="AC338" s="19">
        <f t="shared" si="207"/>
        <v>0.9201693872708433</v>
      </c>
      <c r="AD338" s="11">
        <f t="shared" si="207"/>
        <v>0.92549142811945373</v>
      </c>
      <c r="AE338" s="12">
        <f t="shared" si="207"/>
        <v>0.93081346896806416</v>
      </c>
      <c r="AF338" s="12">
        <f t="shared" si="207"/>
        <v>0.93613550981667459</v>
      </c>
      <c r="AG338" s="12">
        <f t="shared" si="207"/>
        <v>0.94145755066528503</v>
      </c>
      <c r="AH338" s="19">
        <f t="shared" si="207"/>
        <v>0.94677959151389546</v>
      </c>
      <c r="AI338" s="11">
        <f t="shared" si="207"/>
        <v>0.95210163236250589</v>
      </c>
      <c r="AJ338" s="12">
        <f t="shared" si="207"/>
        <v>0.95742367321111632</v>
      </c>
      <c r="AK338" s="12">
        <f t="shared" si="207"/>
        <v>0.96274571405972675</v>
      </c>
      <c r="AL338" s="12">
        <f t="shared" si="207"/>
        <v>0.96806775490833719</v>
      </c>
      <c r="AM338" s="19">
        <f t="shared" si="207"/>
        <v>0.97338979575694762</v>
      </c>
      <c r="AN338" s="11">
        <f t="shared" si="207"/>
        <v>0.97871183660555805</v>
      </c>
      <c r="AO338" s="12">
        <f t="shared" si="207"/>
        <v>0.98403387745416848</v>
      </c>
      <c r="AP338" s="12">
        <f t="shared" si="207"/>
        <v>0.98935591830277891</v>
      </c>
      <c r="AQ338" s="12">
        <f t="shared" si="207"/>
        <v>0.99467795915138935</v>
      </c>
      <c r="AR338" s="16">
        <v>1</v>
      </c>
      <c r="AS338" s="11">
        <v>1</v>
      </c>
      <c r="AT338" s="12">
        <v>1</v>
      </c>
      <c r="AU338" s="12">
        <v>1</v>
      </c>
      <c r="AV338" s="12">
        <v>1</v>
      </c>
      <c r="AW338" s="19">
        <v>1</v>
      </c>
      <c r="AX338" s="11">
        <v>1</v>
      </c>
      <c r="AY338" s="12">
        <v>1</v>
      </c>
      <c r="AZ338" s="12">
        <v>1</v>
      </c>
      <c r="BA338" s="12">
        <v>1</v>
      </c>
      <c r="BB338" s="16">
        <v>1</v>
      </c>
      <c r="BC338" s="11">
        <v>1</v>
      </c>
      <c r="BD338" s="12">
        <v>1</v>
      </c>
      <c r="BE338" s="12">
        <v>1</v>
      </c>
      <c r="BF338" s="12">
        <v>1</v>
      </c>
      <c r="BG338" s="19">
        <v>1</v>
      </c>
      <c r="BH338" s="11">
        <v>1</v>
      </c>
      <c r="BI338" s="12">
        <v>1</v>
      </c>
      <c r="BJ338" s="12">
        <v>1</v>
      </c>
      <c r="BK338" s="12">
        <v>1</v>
      </c>
      <c r="BL338" s="16">
        <v>1</v>
      </c>
      <c r="BM338" s="11">
        <v>1</v>
      </c>
      <c r="BN338" s="12">
        <v>1</v>
      </c>
      <c r="BO338" s="12">
        <v>1</v>
      </c>
      <c r="BP338" s="12">
        <v>1</v>
      </c>
      <c r="BQ338" s="19">
        <v>1</v>
      </c>
      <c r="BR338" s="11">
        <v>1</v>
      </c>
      <c r="BS338" s="12">
        <v>1</v>
      </c>
      <c r="BT338" s="12">
        <v>1</v>
      </c>
      <c r="BU338" s="12">
        <v>1</v>
      </c>
      <c r="BV338" s="16">
        <v>1</v>
      </c>
    </row>
    <row r="339" spans="1:74" x14ac:dyDescent="0.25">
      <c r="A339" s="30" t="s">
        <v>159</v>
      </c>
      <c r="B339" s="29" t="s">
        <v>79</v>
      </c>
      <c r="C339" s="1" t="s">
        <v>157</v>
      </c>
      <c r="D339" s="2" t="s">
        <v>62</v>
      </c>
      <c r="E339" s="3" t="s">
        <v>63</v>
      </c>
      <c r="F339" s="3">
        <f>'Proxy inputs'!I101</f>
        <v>0.897802742326688</v>
      </c>
      <c r="G339" s="3">
        <f>'Proxy inputs'!J101</f>
        <v>0.86116322597107198</v>
      </c>
      <c r="H339" s="3">
        <f>'Proxy inputs'!K101</f>
        <v>1</v>
      </c>
      <c r="I339" s="19">
        <f t="shared" si="175"/>
        <v>0.897802742326688</v>
      </c>
      <c r="J339" s="11">
        <f t="shared" ref="J339:AQ339" si="208">($AR339-$I339)/(2050-2015)+I339</f>
        <v>0.90072266397449696</v>
      </c>
      <c r="K339" s="12">
        <f t="shared" si="208"/>
        <v>0.90364258562230593</v>
      </c>
      <c r="L339" s="12">
        <f t="shared" si="208"/>
        <v>0.90656250727011489</v>
      </c>
      <c r="M339" s="12">
        <f t="shared" si="208"/>
        <v>0.90948242891792386</v>
      </c>
      <c r="N339" s="19">
        <f t="shared" si="208"/>
        <v>0.91240235056573282</v>
      </c>
      <c r="O339" s="11">
        <f t="shared" si="208"/>
        <v>0.91532227221354179</v>
      </c>
      <c r="P339" s="12">
        <f t="shared" si="208"/>
        <v>0.91824219386135075</v>
      </c>
      <c r="Q339" s="12">
        <f t="shared" si="208"/>
        <v>0.92116211550915972</v>
      </c>
      <c r="R339" s="12">
        <f t="shared" si="208"/>
        <v>0.92408203715696868</v>
      </c>
      <c r="S339" s="19">
        <f t="shared" si="208"/>
        <v>0.92700195880477765</v>
      </c>
      <c r="T339" s="11">
        <f t="shared" si="208"/>
        <v>0.92992188045258661</v>
      </c>
      <c r="U339" s="12">
        <f t="shared" si="208"/>
        <v>0.93284180210039558</v>
      </c>
      <c r="V339" s="12">
        <f t="shared" si="208"/>
        <v>0.93576172374820454</v>
      </c>
      <c r="W339" s="12">
        <f t="shared" si="208"/>
        <v>0.93868164539601351</v>
      </c>
      <c r="X339" s="19">
        <f t="shared" si="208"/>
        <v>0.94160156704382247</v>
      </c>
      <c r="Y339" s="11">
        <f t="shared" si="208"/>
        <v>0.94452148869163144</v>
      </c>
      <c r="Z339" s="12">
        <f t="shared" si="208"/>
        <v>0.9474414103394404</v>
      </c>
      <c r="AA339" s="12">
        <f t="shared" si="208"/>
        <v>0.95036133198724937</v>
      </c>
      <c r="AB339" s="12">
        <f t="shared" si="208"/>
        <v>0.95328125363505833</v>
      </c>
      <c r="AC339" s="19">
        <f t="shared" si="208"/>
        <v>0.9562011752828673</v>
      </c>
      <c r="AD339" s="11">
        <f t="shared" si="208"/>
        <v>0.95912109693067626</v>
      </c>
      <c r="AE339" s="12">
        <f t="shared" si="208"/>
        <v>0.96204101857848523</v>
      </c>
      <c r="AF339" s="12">
        <f t="shared" si="208"/>
        <v>0.96496094022629419</v>
      </c>
      <c r="AG339" s="12">
        <f t="shared" si="208"/>
        <v>0.96788086187410316</v>
      </c>
      <c r="AH339" s="19">
        <f t="shared" si="208"/>
        <v>0.97080078352191213</v>
      </c>
      <c r="AI339" s="11">
        <f t="shared" si="208"/>
        <v>0.97372070516972109</v>
      </c>
      <c r="AJ339" s="12">
        <f t="shared" si="208"/>
        <v>0.97664062681753006</v>
      </c>
      <c r="AK339" s="12">
        <f t="shared" si="208"/>
        <v>0.97956054846533902</v>
      </c>
      <c r="AL339" s="12">
        <f t="shared" si="208"/>
        <v>0.98248047011314799</v>
      </c>
      <c r="AM339" s="19">
        <f t="shared" si="208"/>
        <v>0.98540039176095695</v>
      </c>
      <c r="AN339" s="11">
        <f t="shared" si="208"/>
        <v>0.98832031340876592</v>
      </c>
      <c r="AO339" s="12">
        <f t="shared" si="208"/>
        <v>0.99124023505657488</v>
      </c>
      <c r="AP339" s="12">
        <f t="shared" si="208"/>
        <v>0.99416015670438385</v>
      </c>
      <c r="AQ339" s="12">
        <f t="shared" si="208"/>
        <v>0.99708007835219281</v>
      </c>
      <c r="AR339" s="16">
        <v>1</v>
      </c>
      <c r="AS339" s="11">
        <v>1</v>
      </c>
      <c r="AT339" s="12">
        <v>1</v>
      </c>
      <c r="AU339" s="12">
        <v>1</v>
      </c>
      <c r="AV339" s="12">
        <v>1</v>
      </c>
      <c r="AW339" s="19">
        <v>1</v>
      </c>
      <c r="AX339" s="11">
        <v>1</v>
      </c>
      <c r="AY339" s="12">
        <v>1</v>
      </c>
      <c r="AZ339" s="12">
        <v>1</v>
      </c>
      <c r="BA339" s="12">
        <v>1</v>
      </c>
      <c r="BB339" s="16">
        <v>1</v>
      </c>
      <c r="BC339" s="11">
        <v>1</v>
      </c>
      <c r="BD339" s="12">
        <v>1</v>
      </c>
      <c r="BE339" s="12">
        <v>1</v>
      </c>
      <c r="BF339" s="12">
        <v>1</v>
      </c>
      <c r="BG339" s="19">
        <v>1</v>
      </c>
      <c r="BH339" s="11">
        <v>1</v>
      </c>
      <c r="BI339" s="12">
        <v>1</v>
      </c>
      <c r="BJ339" s="12">
        <v>1</v>
      </c>
      <c r="BK339" s="12">
        <v>1</v>
      </c>
      <c r="BL339" s="16">
        <v>1</v>
      </c>
      <c r="BM339" s="11">
        <v>1</v>
      </c>
      <c r="BN339" s="12">
        <v>1</v>
      </c>
      <c r="BO339" s="12">
        <v>1</v>
      </c>
      <c r="BP339" s="12">
        <v>1</v>
      </c>
      <c r="BQ339" s="19">
        <v>1</v>
      </c>
      <c r="BR339" s="11">
        <v>1</v>
      </c>
      <c r="BS339" s="12">
        <v>1</v>
      </c>
      <c r="BT339" s="12">
        <v>1</v>
      </c>
      <c r="BU339" s="12">
        <v>1</v>
      </c>
      <c r="BV339" s="16">
        <v>1</v>
      </c>
    </row>
    <row r="340" spans="1:74" x14ac:dyDescent="0.25">
      <c r="A340" s="30" t="s">
        <v>159</v>
      </c>
      <c r="B340" s="29" t="s">
        <v>79</v>
      </c>
      <c r="C340" s="1" t="s">
        <v>157</v>
      </c>
      <c r="D340" s="2" t="s">
        <v>62</v>
      </c>
      <c r="E340" s="3" t="s">
        <v>64</v>
      </c>
      <c r="F340" s="3">
        <f>'Proxy inputs'!I102</f>
        <v>0.96644342670023486</v>
      </c>
      <c r="G340" s="3">
        <f>'Proxy inputs'!J102</f>
        <v>0.95388555146584209</v>
      </c>
      <c r="H340" s="3">
        <f>'Proxy inputs'!K102</f>
        <v>1</v>
      </c>
      <c r="I340" s="19">
        <f t="shared" si="175"/>
        <v>0.96644342670023486</v>
      </c>
      <c r="J340" s="11">
        <f t="shared" ref="J340:AQ340" si="209">($AR340-$I340)/(2050-2015)+I340</f>
        <v>0.96740218593737104</v>
      </c>
      <c r="K340" s="12">
        <f t="shared" si="209"/>
        <v>0.96836094517450721</v>
      </c>
      <c r="L340" s="12">
        <f t="shared" si="209"/>
        <v>0.96931970441164339</v>
      </c>
      <c r="M340" s="12">
        <f t="shared" si="209"/>
        <v>0.97027846364877957</v>
      </c>
      <c r="N340" s="19">
        <f t="shared" si="209"/>
        <v>0.97123722288591574</v>
      </c>
      <c r="O340" s="11">
        <f t="shared" si="209"/>
        <v>0.97219598212305192</v>
      </c>
      <c r="P340" s="12">
        <f t="shared" si="209"/>
        <v>0.97315474136018809</v>
      </c>
      <c r="Q340" s="12">
        <f t="shared" si="209"/>
        <v>0.97411350059732427</v>
      </c>
      <c r="R340" s="12">
        <f t="shared" si="209"/>
        <v>0.97507225983446044</v>
      </c>
      <c r="S340" s="19">
        <f t="shared" si="209"/>
        <v>0.97603101907159662</v>
      </c>
      <c r="T340" s="11">
        <f t="shared" si="209"/>
        <v>0.97698977830873279</v>
      </c>
      <c r="U340" s="12">
        <f t="shared" si="209"/>
        <v>0.97794853754586897</v>
      </c>
      <c r="V340" s="12">
        <f t="shared" si="209"/>
        <v>0.97890729678300514</v>
      </c>
      <c r="W340" s="12">
        <f t="shared" si="209"/>
        <v>0.97986605602014132</v>
      </c>
      <c r="X340" s="19">
        <f t="shared" si="209"/>
        <v>0.98082481525727749</v>
      </c>
      <c r="Y340" s="11">
        <f t="shared" si="209"/>
        <v>0.98178357449441367</v>
      </c>
      <c r="Z340" s="12">
        <f t="shared" si="209"/>
        <v>0.98274233373154984</v>
      </c>
      <c r="AA340" s="12">
        <f t="shared" si="209"/>
        <v>0.98370109296868602</v>
      </c>
      <c r="AB340" s="12">
        <f t="shared" si="209"/>
        <v>0.98465985220582219</v>
      </c>
      <c r="AC340" s="19">
        <f t="shared" si="209"/>
        <v>0.98561861144295837</v>
      </c>
      <c r="AD340" s="11">
        <f t="shared" si="209"/>
        <v>0.98657737068009455</v>
      </c>
      <c r="AE340" s="12">
        <f t="shared" si="209"/>
        <v>0.98753612991723072</v>
      </c>
      <c r="AF340" s="12">
        <f t="shared" si="209"/>
        <v>0.9884948891543669</v>
      </c>
      <c r="AG340" s="12">
        <f t="shared" si="209"/>
        <v>0.98945364839150307</v>
      </c>
      <c r="AH340" s="19">
        <f t="shared" si="209"/>
        <v>0.99041240762863925</v>
      </c>
      <c r="AI340" s="11">
        <f t="shared" si="209"/>
        <v>0.99137116686577542</v>
      </c>
      <c r="AJ340" s="12">
        <f t="shared" si="209"/>
        <v>0.9923299261029116</v>
      </c>
      <c r="AK340" s="12">
        <f t="shared" si="209"/>
        <v>0.99328868534004777</v>
      </c>
      <c r="AL340" s="12">
        <f t="shared" si="209"/>
        <v>0.99424744457718395</v>
      </c>
      <c r="AM340" s="19">
        <f t="shared" si="209"/>
        <v>0.99520620381432012</v>
      </c>
      <c r="AN340" s="11">
        <f t="shared" si="209"/>
        <v>0.9961649630514563</v>
      </c>
      <c r="AO340" s="12">
        <f t="shared" si="209"/>
        <v>0.99712372228859247</v>
      </c>
      <c r="AP340" s="12">
        <f t="shared" si="209"/>
        <v>0.99808248152572865</v>
      </c>
      <c r="AQ340" s="12">
        <f t="shared" si="209"/>
        <v>0.99904124076286482</v>
      </c>
      <c r="AR340" s="16">
        <v>1</v>
      </c>
      <c r="AS340" s="11">
        <v>1</v>
      </c>
      <c r="AT340" s="12">
        <v>1</v>
      </c>
      <c r="AU340" s="12">
        <v>1</v>
      </c>
      <c r="AV340" s="12">
        <v>1</v>
      </c>
      <c r="AW340" s="19">
        <v>1</v>
      </c>
      <c r="AX340" s="11">
        <v>1</v>
      </c>
      <c r="AY340" s="12">
        <v>1</v>
      </c>
      <c r="AZ340" s="12">
        <v>1</v>
      </c>
      <c r="BA340" s="12">
        <v>1</v>
      </c>
      <c r="BB340" s="16">
        <v>1</v>
      </c>
      <c r="BC340" s="11">
        <v>1</v>
      </c>
      <c r="BD340" s="12">
        <v>1</v>
      </c>
      <c r="BE340" s="12">
        <v>1</v>
      </c>
      <c r="BF340" s="12">
        <v>1</v>
      </c>
      <c r="BG340" s="19">
        <v>1</v>
      </c>
      <c r="BH340" s="11">
        <v>1</v>
      </c>
      <c r="BI340" s="12">
        <v>1</v>
      </c>
      <c r="BJ340" s="12">
        <v>1</v>
      </c>
      <c r="BK340" s="12">
        <v>1</v>
      </c>
      <c r="BL340" s="16">
        <v>1</v>
      </c>
      <c r="BM340" s="11">
        <v>1</v>
      </c>
      <c r="BN340" s="12">
        <v>1</v>
      </c>
      <c r="BO340" s="12">
        <v>1</v>
      </c>
      <c r="BP340" s="12">
        <v>1</v>
      </c>
      <c r="BQ340" s="19">
        <v>1</v>
      </c>
      <c r="BR340" s="11">
        <v>1</v>
      </c>
      <c r="BS340" s="12">
        <v>1</v>
      </c>
      <c r="BT340" s="12">
        <v>1</v>
      </c>
      <c r="BU340" s="12">
        <v>1</v>
      </c>
      <c r="BV340" s="16">
        <v>1</v>
      </c>
    </row>
    <row r="341" spans="1:74" x14ac:dyDescent="0.25">
      <c r="A341" s="30" t="s">
        <v>159</v>
      </c>
      <c r="B341" s="29" t="s">
        <v>79</v>
      </c>
      <c r="C341" s="1" t="s">
        <v>157</v>
      </c>
      <c r="D341" s="2" t="s">
        <v>62</v>
      </c>
      <c r="E341" s="3" t="s">
        <v>65</v>
      </c>
      <c r="F341" s="3">
        <f>'Proxy inputs'!I103</f>
        <v>0.96644342670023486</v>
      </c>
      <c r="G341" s="3">
        <f>'Proxy inputs'!J103</f>
        <v>0.95388555146584209</v>
      </c>
      <c r="H341" s="3">
        <f>'Proxy inputs'!K103</f>
        <v>1</v>
      </c>
      <c r="I341" s="19">
        <f t="shared" si="175"/>
        <v>0.96644342670023486</v>
      </c>
      <c r="J341" s="11">
        <f t="shared" ref="J341:AQ341" si="210">($AR341-$I341)/(2050-2015)+I341</f>
        <v>0.96740218593737104</v>
      </c>
      <c r="K341" s="12">
        <f t="shared" si="210"/>
        <v>0.96836094517450721</v>
      </c>
      <c r="L341" s="12">
        <f t="shared" si="210"/>
        <v>0.96931970441164339</v>
      </c>
      <c r="M341" s="12">
        <f t="shared" si="210"/>
        <v>0.97027846364877957</v>
      </c>
      <c r="N341" s="19">
        <f t="shared" si="210"/>
        <v>0.97123722288591574</v>
      </c>
      <c r="O341" s="11">
        <f t="shared" si="210"/>
        <v>0.97219598212305192</v>
      </c>
      <c r="P341" s="12">
        <f t="shared" si="210"/>
        <v>0.97315474136018809</v>
      </c>
      <c r="Q341" s="12">
        <f t="shared" si="210"/>
        <v>0.97411350059732427</v>
      </c>
      <c r="R341" s="12">
        <f t="shared" si="210"/>
        <v>0.97507225983446044</v>
      </c>
      <c r="S341" s="19">
        <f t="shared" si="210"/>
        <v>0.97603101907159662</v>
      </c>
      <c r="T341" s="11">
        <f t="shared" si="210"/>
        <v>0.97698977830873279</v>
      </c>
      <c r="U341" s="12">
        <f t="shared" si="210"/>
        <v>0.97794853754586897</v>
      </c>
      <c r="V341" s="12">
        <f t="shared" si="210"/>
        <v>0.97890729678300514</v>
      </c>
      <c r="W341" s="12">
        <f t="shared" si="210"/>
        <v>0.97986605602014132</v>
      </c>
      <c r="X341" s="19">
        <f t="shared" si="210"/>
        <v>0.98082481525727749</v>
      </c>
      <c r="Y341" s="11">
        <f t="shared" si="210"/>
        <v>0.98178357449441367</v>
      </c>
      <c r="Z341" s="12">
        <f t="shared" si="210"/>
        <v>0.98274233373154984</v>
      </c>
      <c r="AA341" s="12">
        <f t="shared" si="210"/>
        <v>0.98370109296868602</v>
      </c>
      <c r="AB341" s="12">
        <f t="shared" si="210"/>
        <v>0.98465985220582219</v>
      </c>
      <c r="AC341" s="19">
        <f t="shared" si="210"/>
        <v>0.98561861144295837</v>
      </c>
      <c r="AD341" s="11">
        <f t="shared" si="210"/>
        <v>0.98657737068009455</v>
      </c>
      <c r="AE341" s="12">
        <f t="shared" si="210"/>
        <v>0.98753612991723072</v>
      </c>
      <c r="AF341" s="12">
        <f t="shared" si="210"/>
        <v>0.9884948891543669</v>
      </c>
      <c r="AG341" s="12">
        <f t="shared" si="210"/>
        <v>0.98945364839150307</v>
      </c>
      <c r="AH341" s="19">
        <f t="shared" si="210"/>
        <v>0.99041240762863925</v>
      </c>
      <c r="AI341" s="11">
        <f t="shared" si="210"/>
        <v>0.99137116686577542</v>
      </c>
      <c r="AJ341" s="12">
        <f t="shared" si="210"/>
        <v>0.9923299261029116</v>
      </c>
      <c r="AK341" s="12">
        <f t="shared" si="210"/>
        <v>0.99328868534004777</v>
      </c>
      <c r="AL341" s="12">
        <f t="shared" si="210"/>
        <v>0.99424744457718395</v>
      </c>
      <c r="AM341" s="19">
        <f t="shared" si="210"/>
        <v>0.99520620381432012</v>
      </c>
      <c r="AN341" s="11">
        <f t="shared" si="210"/>
        <v>0.9961649630514563</v>
      </c>
      <c r="AO341" s="12">
        <f t="shared" si="210"/>
        <v>0.99712372228859247</v>
      </c>
      <c r="AP341" s="12">
        <f t="shared" si="210"/>
        <v>0.99808248152572865</v>
      </c>
      <c r="AQ341" s="12">
        <f t="shared" si="210"/>
        <v>0.99904124076286482</v>
      </c>
      <c r="AR341" s="16">
        <v>1</v>
      </c>
      <c r="AS341" s="11">
        <v>1</v>
      </c>
      <c r="AT341" s="12">
        <v>1</v>
      </c>
      <c r="AU341" s="12">
        <v>1</v>
      </c>
      <c r="AV341" s="12">
        <v>1</v>
      </c>
      <c r="AW341" s="19">
        <v>1</v>
      </c>
      <c r="AX341" s="11">
        <v>1</v>
      </c>
      <c r="AY341" s="12">
        <v>1</v>
      </c>
      <c r="AZ341" s="12">
        <v>1</v>
      </c>
      <c r="BA341" s="12">
        <v>1</v>
      </c>
      <c r="BB341" s="16">
        <v>1</v>
      </c>
      <c r="BC341" s="11">
        <v>1</v>
      </c>
      <c r="BD341" s="12">
        <v>1</v>
      </c>
      <c r="BE341" s="12">
        <v>1</v>
      </c>
      <c r="BF341" s="12">
        <v>1</v>
      </c>
      <c r="BG341" s="19">
        <v>1</v>
      </c>
      <c r="BH341" s="11">
        <v>1</v>
      </c>
      <c r="BI341" s="12">
        <v>1</v>
      </c>
      <c r="BJ341" s="12">
        <v>1</v>
      </c>
      <c r="BK341" s="12">
        <v>1</v>
      </c>
      <c r="BL341" s="16">
        <v>1</v>
      </c>
      <c r="BM341" s="11">
        <v>1</v>
      </c>
      <c r="BN341" s="12">
        <v>1</v>
      </c>
      <c r="BO341" s="12">
        <v>1</v>
      </c>
      <c r="BP341" s="12">
        <v>1</v>
      </c>
      <c r="BQ341" s="19">
        <v>1</v>
      </c>
      <c r="BR341" s="11">
        <v>1</v>
      </c>
      <c r="BS341" s="12">
        <v>1</v>
      </c>
      <c r="BT341" s="12">
        <v>1</v>
      </c>
      <c r="BU341" s="12">
        <v>1</v>
      </c>
      <c r="BV341" s="16">
        <v>1</v>
      </c>
    </row>
    <row r="342" spans="1:74" x14ac:dyDescent="0.25">
      <c r="A342" s="32" t="s">
        <v>161</v>
      </c>
      <c r="B342" s="29" t="s">
        <v>79</v>
      </c>
      <c r="C342" s="1" t="s">
        <v>147</v>
      </c>
      <c r="D342" s="2" t="s">
        <v>12</v>
      </c>
      <c r="E342" s="3" t="s">
        <v>13</v>
      </c>
      <c r="F342" s="3">
        <f>'Proxy inputs'!I104</f>
        <v>0.5074627606191805</v>
      </c>
      <c r="G342" s="3">
        <f>'Proxy inputs'!J104</f>
        <v>0.69602520433110571</v>
      </c>
      <c r="H342" s="3">
        <f>'Proxy inputs'!K104</f>
        <v>1</v>
      </c>
      <c r="I342" s="19">
        <f t="shared" si="175"/>
        <v>0.5074627606191805</v>
      </c>
      <c r="J342" s="11">
        <f t="shared" ref="J342:AQ342" si="211">($AR342-$I342)/(2050-2015)+I342</f>
        <v>0.52153525317291816</v>
      </c>
      <c r="K342" s="12">
        <f t="shared" si="211"/>
        <v>0.53560774572665582</v>
      </c>
      <c r="L342" s="12">
        <f t="shared" si="211"/>
        <v>0.54968023828039347</v>
      </c>
      <c r="M342" s="12">
        <f t="shared" si="211"/>
        <v>0.56375273083413113</v>
      </c>
      <c r="N342" s="19">
        <f t="shared" si="211"/>
        <v>0.57782522338786879</v>
      </c>
      <c r="O342" s="11">
        <f t="shared" si="211"/>
        <v>0.59189771594160645</v>
      </c>
      <c r="P342" s="12">
        <f t="shared" si="211"/>
        <v>0.60597020849534411</v>
      </c>
      <c r="Q342" s="12">
        <f t="shared" si="211"/>
        <v>0.62004270104908177</v>
      </c>
      <c r="R342" s="12">
        <f t="shared" si="211"/>
        <v>0.63411519360281943</v>
      </c>
      <c r="S342" s="19">
        <f t="shared" si="211"/>
        <v>0.64818768615655709</v>
      </c>
      <c r="T342" s="11">
        <f t="shared" si="211"/>
        <v>0.66226017871029474</v>
      </c>
      <c r="U342" s="12">
        <f t="shared" si="211"/>
        <v>0.6763326712640324</v>
      </c>
      <c r="V342" s="12">
        <f t="shared" si="211"/>
        <v>0.69040516381777006</v>
      </c>
      <c r="W342" s="12">
        <f t="shared" si="211"/>
        <v>0.70447765637150772</v>
      </c>
      <c r="X342" s="19">
        <f t="shared" si="211"/>
        <v>0.71855014892524538</v>
      </c>
      <c r="Y342" s="11">
        <f t="shared" si="211"/>
        <v>0.73262264147898304</v>
      </c>
      <c r="Z342" s="12">
        <f t="shared" si="211"/>
        <v>0.7466951340327207</v>
      </c>
      <c r="AA342" s="12">
        <f t="shared" si="211"/>
        <v>0.76076762658645836</v>
      </c>
      <c r="AB342" s="12">
        <f t="shared" si="211"/>
        <v>0.77484011914019602</v>
      </c>
      <c r="AC342" s="19">
        <f t="shared" si="211"/>
        <v>0.78891261169393367</v>
      </c>
      <c r="AD342" s="11">
        <f t="shared" si="211"/>
        <v>0.80298510424767133</v>
      </c>
      <c r="AE342" s="12">
        <f t="shared" si="211"/>
        <v>0.81705759680140899</v>
      </c>
      <c r="AF342" s="12">
        <f t="shared" si="211"/>
        <v>0.83113008935514665</v>
      </c>
      <c r="AG342" s="12">
        <f t="shared" si="211"/>
        <v>0.84520258190888431</v>
      </c>
      <c r="AH342" s="19">
        <f t="shared" si="211"/>
        <v>0.85927507446262197</v>
      </c>
      <c r="AI342" s="11">
        <f t="shared" si="211"/>
        <v>0.87334756701635963</v>
      </c>
      <c r="AJ342" s="12">
        <f t="shared" si="211"/>
        <v>0.88742005957009729</v>
      </c>
      <c r="AK342" s="12">
        <f t="shared" si="211"/>
        <v>0.90149255212383494</v>
      </c>
      <c r="AL342" s="12">
        <f t="shared" si="211"/>
        <v>0.9155650446775726</v>
      </c>
      <c r="AM342" s="19">
        <f t="shared" si="211"/>
        <v>0.92963753723131026</v>
      </c>
      <c r="AN342" s="11">
        <f t="shared" si="211"/>
        <v>0.94371002978504792</v>
      </c>
      <c r="AO342" s="12">
        <f t="shared" si="211"/>
        <v>0.95778252233878558</v>
      </c>
      <c r="AP342" s="12">
        <f t="shared" si="211"/>
        <v>0.97185501489252324</v>
      </c>
      <c r="AQ342" s="12">
        <f t="shared" si="211"/>
        <v>0.9859275074462609</v>
      </c>
      <c r="AR342" s="16">
        <v>1</v>
      </c>
      <c r="AS342" s="11">
        <v>1</v>
      </c>
      <c r="AT342" s="12">
        <v>1</v>
      </c>
      <c r="AU342" s="12">
        <v>1</v>
      </c>
      <c r="AV342" s="12">
        <v>1</v>
      </c>
      <c r="AW342" s="19">
        <v>1</v>
      </c>
      <c r="AX342" s="11">
        <v>1</v>
      </c>
      <c r="AY342" s="12">
        <v>1</v>
      </c>
      <c r="AZ342" s="12">
        <v>1</v>
      </c>
      <c r="BA342" s="12">
        <v>1</v>
      </c>
      <c r="BB342" s="16">
        <v>1</v>
      </c>
      <c r="BC342" s="11">
        <v>1</v>
      </c>
      <c r="BD342" s="12">
        <v>1</v>
      </c>
      <c r="BE342" s="12">
        <v>1</v>
      </c>
      <c r="BF342" s="12">
        <v>1</v>
      </c>
      <c r="BG342" s="19">
        <v>1</v>
      </c>
      <c r="BH342" s="11">
        <v>1</v>
      </c>
      <c r="BI342" s="12">
        <v>1</v>
      </c>
      <c r="BJ342" s="12">
        <v>1</v>
      </c>
      <c r="BK342" s="12">
        <v>1</v>
      </c>
      <c r="BL342" s="16">
        <v>1</v>
      </c>
      <c r="BM342" s="11">
        <v>1</v>
      </c>
      <c r="BN342" s="12">
        <v>1</v>
      </c>
      <c r="BO342" s="12">
        <v>1</v>
      </c>
      <c r="BP342" s="12">
        <v>1</v>
      </c>
      <c r="BQ342" s="19">
        <v>1</v>
      </c>
      <c r="BR342" s="11">
        <v>1</v>
      </c>
      <c r="BS342" s="12">
        <v>1</v>
      </c>
      <c r="BT342" s="12">
        <v>1</v>
      </c>
      <c r="BU342" s="12">
        <v>1</v>
      </c>
      <c r="BV342" s="16">
        <v>1</v>
      </c>
    </row>
    <row r="343" spans="1:74" x14ac:dyDescent="0.25">
      <c r="A343" s="32" t="s">
        <v>161</v>
      </c>
      <c r="B343" s="29" t="s">
        <v>79</v>
      </c>
      <c r="C343" s="1" t="s">
        <v>147</v>
      </c>
      <c r="D343" s="2" t="s">
        <v>12</v>
      </c>
      <c r="E343" s="3" t="s">
        <v>14</v>
      </c>
      <c r="F343" s="3">
        <f>'Proxy inputs'!I105</f>
        <v>1.0154139426212414</v>
      </c>
      <c r="G343" s="3">
        <f>'Proxy inputs'!J105</f>
        <v>1.1982712915644465</v>
      </c>
      <c r="H343" s="3">
        <f>'Proxy inputs'!K105</f>
        <v>1</v>
      </c>
      <c r="I343" s="19">
        <f t="shared" si="175"/>
        <v>1.0154139426212414</v>
      </c>
      <c r="J343" s="11">
        <f t="shared" ref="J343:AQ343" si="212">($AR343-$I343)/(2050-2015)+I343</f>
        <v>1.0149735442606345</v>
      </c>
      <c r="K343" s="12">
        <f t="shared" si="212"/>
        <v>1.0145331459000275</v>
      </c>
      <c r="L343" s="12">
        <f t="shared" si="212"/>
        <v>1.0140927475394206</v>
      </c>
      <c r="M343" s="12">
        <f t="shared" si="212"/>
        <v>1.0136523491788136</v>
      </c>
      <c r="N343" s="19">
        <f t="shared" si="212"/>
        <v>1.0132119508182067</v>
      </c>
      <c r="O343" s="11">
        <f t="shared" si="212"/>
        <v>1.0127715524575998</v>
      </c>
      <c r="P343" s="12">
        <f t="shared" si="212"/>
        <v>1.0123311540969928</v>
      </c>
      <c r="Q343" s="12">
        <f t="shared" si="212"/>
        <v>1.0118907557363859</v>
      </c>
      <c r="R343" s="12">
        <f t="shared" si="212"/>
        <v>1.0114503573757789</v>
      </c>
      <c r="S343" s="19">
        <f t="shared" si="212"/>
        <v>1.011009959015172</v>
      </c>
      <c r="T343" s="11">
        <f t="shared" si="212"/>
        <v>1.010569560654565</v>
      </c>
      <c r="U343" s="12">
        <f t="shared" si="212"/>
        <v>1.0101291622939581</v>
      </c>
      <c r="V343" s="12">
        <f t="shared" si="212"/>
        <v>1.0096887639333512</v>
      </c>
      <c r="W343" s="12">
        <f t="shared" si="212"/>
        <v>1.0092483655727442</v>
      </c>
      <c r="X343" s="19">
        <f t="shared" si="212"/>
        <v>1.0088079672121373</v>
      </c>
      <c r="Y343" s="11">
        <f t="shared" si="212"/>
        <v>1.0083675688515303</v>
      </c>
      <c r="Z343" s="12">
        <f t="shared" si="212"/>
        <v>1.0079271704909234</v>
      </c>
      <c r="AA343" s="12">
        <f t="shared" si="212"/>
        <v>1.0074867721303165</v>
      </c>
      <c r="AB343" s="12">
        <f t="shared" si="212"/>
        <v>1.0070463737697095</v>
      </c>
      <c r="AC343" s="19">
        <f t="shared" si="212"/>
        <v>1.0066059754091026</v>
      </c>
      <c r="AD343" s="11">
        <f t="shared" si="212"/>
        <v>1.0061655770484956</v>
      </c>
      <c r="AE343" s="12">
        <f t="shared" si="212"/>
        <v>1.0057251786878887</v>
      </c>
      <c r="AF343" s="12">
        <f t="shared" si="212"/>
        <v>1.0052847803272817</v>
      </c>
      <c r="AG343" s="12">
        <f t="shared" si="212"/>
        <v>1.0048443819666748</v>
      </c>
      <c r="AH343" s="19">
        <f t="shared" si="212"/>
        <v>1.0044039836060679</v>
      </c>
      <c r="AI343" s="11">
        <f t="shared" si="212"/>
        <v>1.0039635852454609</v>
      </c>
      <c r="AJ343" s="12">
        <f t="shared" si="212"/>
        <v>1.003523186884854</v>
      </c>
      <c r="AK343" s="12">
        <f t="shared" si="212"/>
        <v>1.003082788524247</v>
      </c>
      <c r="AL343" s="12">
        <f t="shared" si="212"/>
        <v>1.0026423901636401</v>
      </c>
      <c r="AM343" s="19">
        <f t="shared" si="212"/>
        <v>1.0022019918030332</v>
      </c>
      <c r="AN343" s="11">
        <f t="shared" si="212"/>
        <v>1.0017615934424262</v>
      </c>
      <c r="AO343" s="12">
        <f t="shared" si="212"/>
        <v>1.0013211950818193</v>
      </c>
      <c r="AP343" s="12">
        <f t="shared" si="212"/>
        <v>1.0008807967212123</v>
      </c>
      <c r="AQ343" s="12">
        <f t="shared" si="212"/>
        <v>1.0004403983606054</v>
      </c>
      <c r="AR343" s="16">
        <v>1</v>
      </c>
      <c r="AS343" s="11">
        <v>1</v>
      </c>
      <c r="AT343" s="12">
        <v>1</v>
      </c>
      <c r="AU343" s="12">
        <v>1</v>
      </c>
      <c r="AV343" s="12">
        <v>1</v>
      </c>
      <c r="AW343" s="19">
        <v>1</v>
      </c>
      <c r="AX343" s="11">
        <v>1</v>
      </c>
      <c r="AY343" s="12">
        <v>1</v>
      </c>
      <c r="AZ343" s="12">
        <v>1</v>
      </c>
      <c r="BA343" s="12">
        <v>1</v>
      </c>
      <c r="BB343" s="16">
        <v>1</v>
      </c>
      <c r="BC343" s="11">
        <v>1</v>
      </c>
      <c r="BD343" s="12">
        <v>1</v>
      </c>
      <c r="BE343" s="12">
        <v>1</v>
      </c>
      <c r="BF343" s="12">
        <v>1</v>
      </c>
      <c r="BG343" s="19">
        <v>1</v>
      </c>
      <c r="BH343" s="11">
        <v>1</v>
      </c>
      <c r="BI343" s="12">
        <v>1</v>
      </c>
      <c r="BJ343" s="12">
        <v>1</v>
      </c>
      <c r="BK343" s="12">
        <v>1</v>
      </c>
      <c r="BL343" s="16">
        <v>1</v>
      </c>
      <c r="BM343" s="11">
        <v>1</v>
      </c>
      <c r="BN343" s="12">
        <v>1</v>
      </c>
      <c r="BO343" s="12">
        <v>1</v>
      </c>
      <c r="BP343" s="12">
        <v>1</v>
      </c>
      <c r="BQ343" s="19">
        <v>1</v>
      </c>
      <c r="BR343" s="11">
        <v>1</v>
      </c>
      <c r="BS343" s="12">
        <v>1</v>
      </c>
      <c r="BT343" s="12">
        <v>1</v>
      </c>
      <c r="BU343" s="12">
        <v>1</v>
      </c>
      <c r="BV343" s="16">
        <v>1</v>
      </c>
    </row>
    <row r="344" spans="1:74" x14ac:dyDescent="0.25">
      <c r="A344" s="32" t="s">
        <v>161</v>
      </c>
      <c r="B344" s="29" t="s">
        <v>79</v>
      </c>
      <c r="C344" s="1" t="s">
        <v>147</v>
      </c>
      <c r="D344" s="2" t="s">
        <v>12</v>
      </c>
      <c r="E344" s="3" t="s">
        <v>15</v>
      </c>
      <c r="F344" s="3">
        <f>'Proxy inputs'!I106</f>
        <v>0.76651724814338507</v>
      </c>
      <c r="G344" s="3">
        <f>'Proxy inputs'!J106</f>
        <v>0.82999941526868259</v>
      </c>
      <c r="H344" s="3">
        <f>'Proxy inputs'!K106</f>
        <v>1</v>
      </c>
      <c r="I344" s="19">
        <f t="shared" si="175"/>
        <v>0.76651724814338507</v>
      </c>
      <c r="J344" s="11">
        <f t="shared" ref="J344:AQ344" si="213">($AR344-$I344)/(2050-2015)+I344</f>
        <v>0.77318818391071698</v>
      </c>
      <c r="K344" s="12">
        <f t="shared" si="213"/>
        <v>0.77985911967804888</v>
      </c>
      <c r="L344" s="12">
        <f t="shared" si="213"/>
        <v>0.78653005544538079</v>
      </c>
      <c r="M344" s="12">
        <f t="shared" si="213"/>
        <v>0.7932009912127127</v>
      </c>
      <c r="N344" s="19">
        <f t="shared" si="213"/>
        <v>0.79987192698004461</v>
      </c>
      <c r="O344" s="11">
        <f t="shared" si="213"/>
        <v>0.80654286274737652</v>
      </c>
      <c r="P344" s="12">
        <f t="shared" si="213"/>
        <v>0.81321379851470843</v>
      </c>
      <c r="Q344" s="12">
        <f t="shared" si="213"/>
        <v>0.81988473428204034</v>
      </c>
      <c r="R344" s="12">
        <f t="shared" si="213"/>
        <v>0.82655567004937225</v>
      </c>
      <c r="S344" s="19">
        <f t="shared" si="213"/>
        <v>0.83322660581670416</v>
      </c>
      <c r="T344" s="11">
        <f t="shared" si="213"/>
        <v>0.83989754158403607</v>
      </c>
      <c r="U344" s="12">
        <f t="shared" si="213"/>
        <v>0.84656847735136798</v>
      </c>
      <c r="V344" s="12">
        <f t="shared" si="213"/>
        <v>0.85323941311869989</v>
      </c>
      <c r="W344" s="12">
        <f t="shared" si="213"/>
        <v>0.85991034888603179</v>
      </c>
      <c r="X344" s="19">
        <f t="shared" si="213"/>
        <v>0.8665812846533637</v>
      </c>
      <c r="Y344" s="11">
        <f t="shared" si="213"/>
        <v>0.87325222042069561</v>
      </c>
      <c r="Z344" s="12">
        <f t="shared" si="213"/>
        <v>0.87992315618802752</v>
      </c>
      <c r="AA344" s="12">
        <f t="shared" si="213"/>
        <v>0.88659409195535943</v>
      </c>
      <c r="AB344" s="12">
        <f t="shared" si="213"/>
        <v>0.89326502772269134</v>
      </c>
      <c r="AC344" s="19">
        <f t="shared" si="213"/>
        <v>0.89993596349002325</v>
      </c>
      <c r="AD344" s="11">
        <f t="shared" si="213"/>
        <v>0.90660689925735516</v>
      </c>
      <c r="AE344" s="12">
        <f t="shared" si="213"/>
        <v>0.91327783502468707</v>
      </c>
      <c r="AF344" s="12">
        <f t="shared" si="213"/>
        <v>0.91994877079201898</v>
      </c>
      <c r="AG344" s="12">
        <f t="shared" si="213"/>
        <v>0.92661970655935089</v>
      </c>
      <c r="AH344" s="19">
        <f t="shared" si="213"/>
        <v>0.9332906423266828</v>
      </c>
      <c r="AI344" s="11">
        <f t="shared" si="213"/>
        <v>0.9399615780940147</v>
      </c>
      <c r="AJ344" s="12">
        <f t="shared" si="213"/>
        <v>0.94663251386134661</v>
      </c>
      <c r="AK344" s="12">
        <f t="shared" si="213"/>
        <v>0.95330344962867852</v>
      </c>
      <c r="AL344" s="12">
        <f t="shared" si="213"/>
        <v>0.95997438539601043</v>
      </c>
      <c r="AM344" s="19">
        <f t="shared" si="213"/>
        <v>0.96664532116334234</v>
      </c>
      <c r="AN344" s="11">
        <f t="shared" si="213"/>
        <v>0.97331625693067425</v>
      </c>
      <c r="AO344" s="12">
        <f t="shared" si="213"/>
        <v>0.97998719269800616</v>
      </c>
      <c r="AP344" s="12">
        <f t="shared" si="213"/>
        <v>0.98665812846533807</v>
      </c>
      <c r="AQ344" s="12">
        <f t="shared" si="213"/>
        <v>0.99332906423266998</v>
      </c>
      <c r="AR344" s="16">
        <v>1</v>
      </c>
      <c r="AS344" s="11">
        <v>1</v>
      </c>
      <c r="AT344" s="12">
        <v>1</v>
      </c>
      <c r="AU344" s="12">
        <v>1</v>
      </c>
      <c r="AV344" s="12">
        <v>1</v>
      </c>
      <c r="AW344" s="19">
        <v>1</v>
      </c>
      <c r="AX344" s="11">
        <v>1</v>
      </c>
      <c r="AY344" s="12">
        <v>1</v>
      </c>
      <c r="AZ344" s="12">
        <v>1</v>
      </c>
      <c r="BA344" s="12">
        <v>1</v>
      </c>
      <c r="BB344" s="16">
        <v>1</v>
      </c>
      <c r="BC344" s="11">
        <v>1</v>
      </c>
      <c r="BD344" s="12">
        <v>1</v>
      </c>
      <c r="BE344" s="12">
        <v>1</v>
      </c>
      <c r="BF344" s="12">
        <v>1</v>
      </c>
      <c r="BG344" s="19">
        <v>1</v>
      </c>
      <c r="BH344" s="11">
        <v>1</v>
      </c>
      <c r="BI344" s="12">
        <v>1</v>
      </c>
      <c r="BJ344" s="12">
        <v>1</v>
      </c>
      <c r="BK344" s="12">
        <v>1</v>
      </c>
      <c r="BL344" s="16">
        <v>1</v>
      </c>
      <c r="BM344" s="11">
        <v>1</v>
      </c>
      <c r="BN344" s="12">
        <v>1</v>
      </c>
      <c r="BO344" s="12">
        <v>1</v>
      </c>
      <c r="BP344" s="12">
        <v>1</v>
      </c>
      <c r="BQ344" s="19">
        <v>1</v>
      </c>
      <c r="BR344" s="11">
        <v>1</v>
      </c>
      <c r="BS344" s="12">
        <v>1</v>
      </c>
      <c r="BT344" s="12">
        <v>1</v>
      </c>
      <c r="BU344" s="12">
        <v>1</v>
      </c>
      <c r="BV344" s="16">
        <v>1</v>
      </c>
    </row>
    <row r="345" spans="1:74" x14ac:dyDescent="0.25">
      <c r="A345" s="32" t="s">
        <v>161</v>
      </c>
      <c r="B345" s="29" t="s">
        <v>79</v>
      </c>
      <c r="C345" s="1" t="s">
        <v>147</v>
      </c>
      <c r="D345" s="2" t="s">
        <v>12</v>
      </c>
      <c r="E345" s="3" t="s">
        <v>16</v>
      </c>
      <c r="F345" s="3">
        <f>'Proxy inputs'!I107</f>
        <v>1.5985929682595994</v>
      </c>
      <c r="G345" s="3">
        <f>'Proxy inputs'!J107</f>
        <v>1.720786633347861</v>
      </c>
      <c r="H345" s="3">
        <f>'Proxy inputs'!K107</f>
        <v>1</v>
      </c>
      <c r="I345" s="19">
        <f t="shared" si="175"/>
        <v>1.5985929682595994</v>
      </c>
      <c r="J345" s="11">
        <f t="shared" ref="J345:AQ345" si="214">($AR345-$I345)/(2050-2015)+I345</f>
        <v>1.5814903120236108</v>
      </c>
      <c r="K345" s="12">
        <f t="shared" si="214"/>
        <v>1.5643876557876222</v>
      </c>
      <c r="L345" s="12">
        <f t="shared" si="214"/>
        <v>1.5472849995516336</v>
      </c>
      <c r="M345" s="12">
        <f t="shared" si="214"/>
        <v>1.530182343315645</v>
      </c>
      <c r="N345" s="19">
        <f t="shared" si="214"/>
        <v>1.5130796870796563</v>
      </c>
      <c r="O345" s="11">
        <f t="shared" si="214"/>
        <v>1.4959770308436677</v>
      </c>
      <c r="P345" s="12">
        <f t="shared" si="214"/>
        <v>1.4788743746076791</v>
      </c>
      <c r="Q345" s="12">
        <f t="shared" si="214"/>
        <v>1.4617717183716905</v>
      </c>
      <c r="R345" s="12">
        <f t="shared" si="214"/>
        <v>1.4446690621357019</v>
      </c>
      <c r="S345" s="19">
        <f t="shared" si="214"/>
        <v>1.4275664058997133</v>
      </c>
      <c r="T345" s="11">
        <f t="shared" si="214"/>
        <v>1.4104637496637247</v>
      </c>
      <c r="U345" s="12">
        <f t="shared" si="214"/>
        <v>1.3933610934277361</v>
      </c>
      <c r="V345" s="12">
        <f t="shared" si="214"/>
        <v>1.3762584371917475</v>
      </c>
      <c r="W345" s="12">
        <f t="shared" si="214"/>
        <v>1.3591557809557588</v>
      </c>
      <c r="X345" s="19">
        <f t="shared" si="214"/>
        <v>1.3420531247197702</v>
      </c>
      <c r="Y345" s="11">
        <f t="shared" si="214"/>
        <v>1.3249504684837816</v>
      </c>
      <c r="Z345" s="12">
        <f t="shared" si="214"/>
        <v>1.307847812247793</v>
      </c>
      <c r="AA345" s="12">
        <f t="shared" si="214"/>
        <v>1.2907451560118044</v>
      </c>
      <c r="AB345" s="12">
        <f t="shared" si="214"/>
        <v>1.2736424997758158</v>
      </c>
      <c r="AC345" s="19">
        <f t="shared" si="214"/>
        <v>1.2565398435398272</v>
      </c>
      <c r="AD345" s="11">
        <f t="shared" si="214"/>
        <v>1.2394371873038386</v>
      </c>
      <c r="AE345" s="12">
        <f t="shared" si="214"/>
        <v>1.2223345310678499</v>
      </c>
      <c r="AF345" s="12">
        <f t="shared" si="214"/>
        <v>1.2052318748318613</v>
      </c>
      <c r="AG345" s="12">
        <f t="shared" si="214"/>
        <v>1.1881292185958727</v>
      </c>
      <c r="AH345" s="19">
        <f t="shared" si="214"/>
        <v>1.1710265623598841</v>
      </c>
      <c r="AI345" s="11">
        <f t="shared" si="214"/>
        <v>1.1539239061238955</v>
      </c>
      <c r="AJ345" s="12">
        <f t="shared" si="214"/>
        <v>1.1368212498879069</v>
      </c>
      <c r="AK345" s="12">
        <f t="shared" si="214"/>
        <v>1.1197185936519183</v>
      </c>
      <c r="AL345" s="12">
        <f t="shared" si="214"/>
        <v>1.1026159374159297</v>
      </c>
      <c r="AM345" s="19">
        <f t="shared" si="214"/>
        <v>1.0855132811799411</v>
      </c>
      <c r="AN345" s="11">
        <f t="shared" si="214"/>
        <v>1.0684106249439524</v>
      </c>
      <c r="AO345" s="12">
        <f t="shared" si="214"/>
        <v>1.0513079687079638</v>
      </c>
      <c r="AP345" s="12">
        <f t="shared" si="214"/>
        <v>1.0342053124719752</v>
      </c>
      <c r="AQ345" s="12">
        <f t="shared" si="214"/>
        <v>1.0171026562359866</v>
      </c>
      <c r="AR345" s="16">
        <v>1</v>
      </c>
      <c r="AS345" s="11">
        <v>1</v>
      </c>
      <c r="AT345" s="12">
        <v>1</v>
      </c>
      <c r="AU345" s="12">
        <v>1</v>
      </c>
      <c r="AV345" s="12">
        <v>1</v>
      </c>
      <c r="AW345" s="19">
        <v>1</v>
      </c>
      <c r="AX345" s="11">
        <v>1</v>
      </c>
      <c r="AY345" s="12">
        <v>1</v>
      </c>
      <c r="AZ345" s="12">
        <v>1</v>
      </c>
      <c r="BA345" s="12">
        <v>1</v>
      </c>
      <c r="BB345" s="16">
        <v>1</v>
      </c>
      <c r="BC345" s="11">
        <v>1</v>
      </c>
      <c r="BD345" s="12">
        <v>1</v>
      </c>
      <c r="BE345" s="12">
        <v>1</v>
      </c>
      <c r="BF345" s="12">
        <v>1</v>
      </c>
      <c r="BG345" s="19">
        <v>1</v>
      </c>
      <c r="BH345" s="11">
        <v>1</v>
      </c>
      <c r="BI345" s="12">
        <v>1</v>
      </c>
      <c r="BJ345" s="12">
        <v>1</v>
      </c>
      <c r="BK345" s="12">
        <v>1</v>
      </c>
      <c r="BL345" s="16">
        <v>1</v>
      </c>
      <c r="BM345" s="11">
        <v>1</v>
      </c>
      <c r="BN345" s="12">
        <v>1</v>
      </c>
      <c r="BO345" s="12">
        <v>1</v>
      </c>
      <c r="BP345" s="12">
        <v>1</v>
      </c>
      <c r="BQ345" s="19">
        <v>1</v>
      </c>
      <c r="BR345" s="11">
        <v>1</v>
      </c>
      <c r="BS345" s="12">
        <v>1</v>
      </c>
      <c r="BT345" s="12">
        <v>1</v>
      </c>
      <c r="BU345" s="12">
        <v>1</v>
      </c>
      <c r="BV345" s="16">
        <v>1</v>
      </c>
    </row>
    <row r="346" spans="1:74" x14ac:dyDescent="0.25">
      <c r="A346" s="32" t="s">
        <v>161</v>
      </c>
      <c r="B346" s="29" t="s">
        <v>79</v>
      </c>
      <c r="C346" s="1" t="s">
        <v>147</v>
      </c>
      <c r="D346" s="2" t="s">
        <v>12</v>
      </c>
      <c r="E346" s="3" t="s">
        <v>17</v>
      </c>
      <c r="F346" s="3">
        <f>'Proxy inputs'!I108</f>
        <v>0.34212375765084391</v>
      </c>
      <c r="G346" s="3">
        <f>'Proxy inputs'!J108</f>
        <v>0.52686549219480838</v>
      </c>
      <c r="H346" s="3">
        <f>'Proxy inputs'!K108</f>
        <v>1</v>
      </c>
      <c r="I346" s="19">
        <f t="shared" si="175"/>
        <v>0.34212375765084391</v>
      </c>
      <c r="J346" s="11">
        <f t="shared" ref="J346:AQ346" si="215">($AR346-$I346)/(2050-2015)+I346</f>
        <v>0.36092022171796267</v>
      </c>
      <c r="K346" s="12">
        <f t="shared" si="215"/>
        <v>0.37971668578508144</v>
      </c>
      <c r="L346" s="12">
        <f t="shared" si="215"/>
        <v>0.39851314985220021</v>
      </c>
      <c r="M346" s="12">
        <f t="shared" si="215"/>
        <v>0.41730961391931898</v>
      </c>
      <c r="N346" s="19">
        <f t="shared" si="215"/>
        <v>0.43610607798643775</v>
      </c>
      <c r="O346" s="11">
        <f t="shared" si="215"/>
        <v>0.45490254205355651</v>
      </c>
      <c r="P346" s="12">
        <f t="shared" si="215"/>
        <v>0.47369900612067528</v>
      </c>
      <c r="Q346" s="12">
        <f t="shared" si="215"/>
        <v>0.49249547018779405</v>
      </c>
      <c r="R346" s="12">
        <f t="shared" si="215"/>
        <v>0.51129193425491282</v>
      </c>
      <c r="S346" s="19">
        <f t="shared" si="215"/>
        <v>0.53008839832203158</v>
      </c>
      <c r="T346" s="11">
        <f t="shared" si="215"/>
        <v>0.54888486238915035</v>
      </c>
      <c r="U346" s="12">
        <f t="shared" si="215"/>
        <v>0.56768132645626912</v>
      </c>
      <c r="V346" s="12">
        <f t="shared" si="215"/>
        <v>0.58647779052338789</v>
      </c>
      <c r="W346" s="12">
        <f t="shared" si="215"/>
        <v>0.60527425459050666</v>
      </c>
      <c r="X346" s="19">
        <f t="shared" si="215"/>
        <v>0.62407071865762542</v>
      </c>
      <c r="Y346" s="11">
        <f t="shared" si="215"/>
        <v>0.64286718272474419</v>
      </c>
      <c r="Z346" s="12">
        <f t="shared" si="215"/>
        <v>0.66166364679186296</v>
      </c>
      <c r="AA346" s="12">
        <f t="shared" si="215"/>
        <v>0.68046011085898173</v>
      </c>
      <c r="AB346" s="12">
        <f t="shared" si="215"/>
        <v>0.69925657492610049</v>
      </c>
      <c r="AC346" s="19">
        <f t="shared" si="215"/>
        <v>0.71805303899321926</v>
      </c>
      <c r="AD346" s="11">
        <f t="shared" si="215"/>
        <v>0.73684950306033803</v>
      </c>
      <c r="AE346" s="12">
        <f t="shared" si="215"/>
        <v>0.7556459671274568</v>
      </c>
      <c r="AF346" s="12">
        <f t="shared" si="215"/>
        <v>0.77444243119457556</v>
      </c>
      <c r="AG346" s="12">
        <f t="shared" si="215"/>
        <v>0.79323889526169433</v>
      </c>
      <c r="AH346" s="19">
        <f t="shared" si="215"/>
        <v>0.8120353593288131</v>
      </c>
      <c r="AI346" s="11">
        <f t="shared" si="215"/>
        <v>0.83083182339593187</v>
      </c>
      <c r="AJ346" s="12">
        <f t="shared" si="215"/>
        <v>0.84962828746305064</v>
      </c>
      <c r="AK346" s="12">
        <f t="shared" si="215"/>
        <v>0.8684247515301694</v>
      </c>
      <c r="AL346" s="12">
        <f t="shared" si="215"/>
        <v>0.88722121559728817</v>
      </c>
      <c r="AM346" s="19">
        <f t="shared" si="215"/>
        <v>0.90601767966440694</v>
      </c>
      <c r="AN346" s="11">
        <f t="shared" si="215"/>
        <v>0.92481414373152571</v>
      </c>
      <c r="AO346" s="12">
        <f t="shared" si="215"/>
        <v>0.94361060779864447</v>
      </c>
      <c r="AP346" s="12">
        <f t="shared" si="215"/>
        <v>0.96240707186576324</v>
      </c>
      <c r="AQ346" s="12">
        <f t="shared" si="215"/>
        <v>0.98120353593288201</v>
      </c>
      <c r="AR346" s="16">
        <v>1</v>
      </c>
      <c r="AS346" s="11">
        <v>1</v>
      </c>
      <c r="AT346" s="12">
        <v>1</v>
      </c>
      <c r="AU346" s="12">
        <v>1</v>
      </c>
      <c r="AV346" s="12">
        <v>1</v>
      </c>
      <c r="AW346" s="19">
        <v>1</v>
      </c>
      <c r="AX346" s="11">
        <v>1</v>
      </c>
      <c r="AY346" s="12">
        <v>1</v>
      </c>
      <c r="AZ346" s="12">
        <v>1</v>
      </c>
      <c r="BA346" s="12">
        <v>1</v>
      </c>
      <c r="BB346" s="16">
        <v>1</v>
      </c>
      <c r="BC346" s="11">
        <v>1</v>
      </c>
      <c r="BD346" s="12">
        <v>1</v>
      </c>
      <c r="BE346" s="12">
        <v>1</v>
      </c>
      <c r="BF346" s="12">
        <v>1</v>
      </c>
      <c r="BG346" s="19">
        <v>1</v>
      </c>
      <c r="BH346" s="11">
        <v>1</v>
      </c>
      <c r="BI346" s="12">
        <v>1</v>
      </c>
      <c r="BJ346" s="12">
        <v>1</v>
      </c>
      <c r="BK346" s="12">
        <v>1</v>
      </c>
      <c r="BL346" s="16">
        <v>1</v>
      </c>
      <c r="BM346" s="11">
        <v>1</v>
      </c>
      <c r="BN346" s="12">
        <v>1</v>
      </c>
      <c r="BO346" s="12">
        <v>1</v>
      </c>
      <c r="BP346" s="12">
        <v>1</v>
      </c>
      <c r="BQ346" s="19">
        <v>1</v>
      </c>
      <c r="BR346" s="11">
        <v>1</v>
      </c>
      <c r="BS346" s="12">
        <v>1</v>
      </c>
      <c r="BT346" s="12">
        <v>1</v>
      </c>
      <c r="BU346" s="12">
        <v>1</v>
      </c>
      <c r="BV346" s="16">
        <v>1</v>
      </c>
    </row>
    <row r="347" spans="1:74" x14ac:dyDescent="0.25">
      <c r="A347" s="32" t="s">
        <v>161</v>
      </c>
      <c r="B347" s="29" t="s">
        <v>79</v>
      </c>
      <c r="C347" s="1" t="s">
        <v>147</v>
      </c>
      <c r="D347" s="2" t="s">
        <v>12</v>
      </c>
      <c r="E347" s="3" t="s">
        <v>18</v>
      </c>
      <c r="F347" s="3">
        <f>'Proxy inputs'!I109</f>
        <v>0.26041231567238898</v>
      </c>
      <c r="G347" s="3">
        <f>'Proxy inputs'!J109</f>
        <v>0.35919714027257632</v>
      </c>
      <c r="H347" s="3">
        <f>'Proxy inputs'!K109</f>
        <v>1</v>
      </c>
      <c r="I347" s="19">
        <f t="shared" si="175"/>
        <v>0.26041231567238898</v>
      </c>
      <c r="J347" s="11">
        <f t="shared" ref="J347:AQ347" si="216">($AR347-$I347)/(2050-2015)+I347</f>
        <v>0.28154339236746356</v>
      </c>
      <c r="K347" s="12">
        <f t="shared" si="216"/>
        <v>0.30267446906253814</v>
      </c>
      <c r="L347" s="12">
        <f t="shared" si="216"/>
        <v>0.32380554575761272</v>
      </c>
      <c r="M347" s="12">
        <f t="shared" si="216"/>
        <v>0.3449366224526873</v>
      </c>
      <c r="N347" s="19">
        <f t="shared" si="216"/>
        <v>0.36606769914776188</v>
      </c>
      <c r="O347" s="11">
        <f t="shared" si="216"/>
        <v>0.38719877584283646</v>
      </c>
      <c r="P347" s="12">
        <f t="shared" si="216"/>
        <v>0.40832985253791104</v>
      </c>
      <c r="Q347" s="12">
        <f t="shared" si="216"/>
        <v>0.42946092923298562</v>
      </c>
      <c r="R347" s="12">
        <f t="shared" si="216"/>
        <v>0.4505920059280602</v>
      </c>
      <c r="S347" s="19">
        <f t="shared" si="216"/>
        <v>0.47172308262313478</v>
      </c>
      <c r="T347" s="11">
        <f t="shared" si="216"/>
        <v>0.49285415931820936</v>
      </c>
      <c r="U347" s="12">
        <f t="shared" si="216"/>
        <v>0.51398523601328394</v>
      </c>
      <c r="V347" s="12">
        <f t="shared" si="216"/>
        <v>0.53511631270835858</v>
      </c>
      <c r="W347" s="12">
        <f t="shared" si="216"/>
        <v>0.55624738940343321</v>
      </c>
      <c r="X347" s="19">
        <f t="shared" si="216"/>
        <v>0.57737846609850785</v>
      </c>
      <c r="Y347" s="11">
        <f t="shared" si="216"/>
        <v>0.59850954279358248</v>
      </c>
      <c r="Z347" s="12">
        <f t="shared" si="216"/>
        <v>0.61964061948865712</v>
      </c>
      <c r="AA347" s="12">
        <f t="shared" si="216"/>
        <v>0.64077169618373175</v>
      </c>
      <c r="AB347" s="12">
        <f t="shared" si="216"/>
        <v>0.66190277287880639</v>
      </c>
      <c r="AC347" s="19">
        <f t="shared" si="216"/>
        <v>0.68303384957388102</v>
      </c>
      <c r="AD347" s="11">
        <f t="shared" si="216"/>
        <v>0.70416492626895566</v>
      </c>
      <c r="AE347" s="12">
        <f t="shared" si="216"/>
        <v>0.7252960029640303</v>
      </c>
      <c r="AF347" s="12">
        <f t="shared" si="216"/>
        <v>0.74642707965910493</v>
      </c>
      <c r="AG347" s="12">
        <f t="shared" si="216"/>
        <v>0.76755815635417957</v>
      </c>
      <c r="AH347" s="19">
        <f t="shared" si="216"/>
        <v>0.7886892330492542</v>
      </c>
      <c r="AI347" s="11">
        <f t="shared" si="216"/>
        <v>0.80982030974432884</v>
      </c>
      <c r="AJ347" s="12">
        <f t="shared" si="216"/>
        <v>0.83095138643940347</v>
      </c>
      <c r="AK347" s="12">
        <f t="shared" si="216"/>
        <v>0.85208246313447811</v>
      </c>
      <c r="AL347" s="12">
        <f t="shared" si="216"/>
        <v>0.87321353982955274</v>
      </c>
      <c r="AM347" s="19">
        <f t="shared" si="216"/>
        <v>0.89434461652462738</v>
      </c>
      <c r="AN347" s="11">
        <f t="shared" si="216"/>
        <v>0.91547569321970201</v>
      </c>
      <c r="AO347" s="12">
        <f t="shared" si="216"/>
        <v>0.93660676991477665</v>
      </c>
      <c r="AP347" s="12">
        <f t="shared" si="216"/>
        <v>0.95773784660985128</v>
      </c>
      <c r="AQ347" s="12">
        <f t="shared" si="216"/>
        <v>0.97886892330492592</v>
      </c>
      <c r="AR347" s="16">
        <v>1</v>
      </c>
      <c r="AS347" s="11">
        <v>1</v>
      </c>
      <c r="AT347" s="12">
        <v>1</v>
      </c>
      <c r="AU347" s="12">
        <v>1</v>
      </c>
      <c r="AV347" s="12">
        <v>1</v>
      </c>
      <c r="AW347" s="19">
        <v>1</v>
      </c>
      <c r="AX347" s="11">
        <v>1</v>
      </c>
      <c r="AY347" s="12">
        <v>1</v>
      </c>
      <c r="AZ347" s="12">
        <v>1</v>
      </c>
      <c r="BA347" s="12">
        <v>1</v>
      </c>
      <c r="BB347" s="16">
        <v>1</v>
      </c>
      <c r="BC347" s="11">
        <v>1</v>
      </c>
      <c r="BD347" s="12">
        <v>1</v>
      </c>
      <c r="BE347" s="12">
        <v>1</v>
      </c>
      <c r="BF347" s="12">
        <v>1</v>
      </c>
      <c r="BG347" s="19">
        <v>1</v>
      </c>
      <c r="BH347" s="11">
        <v>1</v>
      </c>
      <c r="BI347" s="12">
        <v>1</v>
      </c>
      <c r="BJ347" s="12">
        <v>1</v>
      </c>
      <c r="BK347" s="12">
        <v>1</v>
      </c>
      <c r="BL347" s="16">
        <v>1</v>
      </c>
      <c r="BM347" s="11">
        <v>1</v>
      </c>
      <c r="BN347" s="12">
        <v>1</v>
      </c>
      <c r="BO347" s="12">
        <v>1</v>
      </c>
      <c r="BP347" s="12">
        <v>1</v>
      </c>
      <c r="BQ347" s="19">
        <v>1</v>
      </c>
      <c r="BR347" s="11">
        <v>1</v>
      </c>
      <c r="BS347" s="12">
        <v>1</v>
      </c>
      <c r="BT347" s="12">
        <v>1</v>
      </c>
      <c r="BU347" s="12">
        <v>1</v>
      </c>
      <c r="BV347" s="16">
        <v>1</v>
      </c>
    </row>
    <row r="348" spans="1:74" x14ac:dyDescent="0.25">
      <c r="A348" s="32" t="s">
        <v>161</v>
      </c>
      <c r="B348" s="29" t="s">
        <v>79</v>
      </c>
      <c r="C348" s="1" t="s">
        <v>147</v>
      </c>
      <c r="D348" s="2" t="s">
        <v>148</v>
      </c>
      <c r="E348" s="3" t="s">
        <v>6</v>
      </c>
      <c r="F348" s="3">
        <f>'Proxy inputs'!I110</f>
        <v>0.61407357489611525</v>
      </c>
      <c r="G348" s="3">
        <f>'Proxy inputs'!J110</f>
        <v>0.68443536715079778</v>
      </c>
      <c r="H348" s="3">
        <f>'Proxy inputs'!K110</f>
        <v>1</v>
      </c>
      <c r="I348" s="19">
        <f t="shared" si="175"/>
        <v>0.61407357489611525</v>
      </c>
      <c r="J348" s="11">
        <f t="shared" ref="J348:AQ348" si="217">($AR348-$I348)/(2050-2015)+I348</f>
        <v>0.6251000441847977</v>
      </c>
      <c r="K348" s="12">
        <f t="shared" si="217"/>
        <v>0.63612651347348015</v>
      </c>
      <c r="L348" s="12">
        <f t="shared" si="217"/>
        <v>0.6471529827621626</v>
      </c>
      <c r="M348" s="12">
        <f t="shared" si="217"/>
        <v>0.65817945205084505</v>
      </c>
      <c r="N348" s="19">
        <f t="shared" si="217"/>
        <v>0.6692059213395275</v>
      </c>
      <c r="O348" s="11">
        <f t="shared" si="217"/>
        <v>0.68023239062820995</v>
      </c>
      <c r="P348" s="12">
        <f t="shared" si="217"/>
        <v>0.6912588599168924</v>
      </c>
      <c r="Q348" s="12">
        <f t="shared" si="217"/>
        <v>0.70228532920557485</v>
      </c>
      <c r="R348" s="12">
        <f t="shared" si="217"/>
        <v>0.7133117984942573</v>
      </c>
      <c r="S348" s="19">
        <f t="shared" si="217"/>
        <v>0.72433826778293975</v>
      </c>
      <c r="T348" s="11">
        <f t="shared" si="217"/>
        <v>0.7353647370716222</v>
      </c>
      <c r="U348" s="12">
        <f t="shared" si="217"/>
        <v>0.74639120636030465</v>
      </c>
      <c r="V348" s="12">
        <f t="shared" si="217"/>
        <v>0.7574176756489871</v>
      </c>
      <c r="W348" s="12">
        <f t="shared" si="217"/>
        <v>0.76844414493766955</v>
      </c>
      <c r="X348" s="19">
        <f t="shared" si="217"/>
        <v>0.779470614226352</v>
      </c>
      <c r="Y348" s="11">
        <f t="shared" si="217"/>
        <v>0.79049708351503445</v>
      </c>
      <c r="Z348" s="12">
        <f t="shared" si="217"/>
        <v>0.8015235528037169</v>
      </c>
      <c r="AA348" s="12">
        <f t="shared" si="217"/>
        <v>0.81255002209239935</v>
      </c>
      <c r="AB348" s="12">
        <f t="shared" si="217"/>
        <v>0.8235764913810818</v>
      </c>
      <c r="AC348" s="19">
        <f t="shared" si="217"/>
        <v>0.83460296066976425</v>
      </c>
      <c r="AD348" s="11">
        <f t="shared" si="217"/>
        <v>0.8456294299584467</v>
      </c>
      <c r="AE348" s="12">
        <f t="shared" si="217"/>
        <v>0.85665589924712915</v>
      </c>
      <c r="AF348" s="12">
        <f t="shared" si="217"/>
        <v>0.8676823685358116</v>
      </c>
      <c r="AG348" s="12">
        <f t="shared" si="217"/>
        <v>0.87870883782449405</v>
      </c>
      <c r="AH348" s="19">
        <f t="shared" si="217"/>
        <v>0.8897353071131765</v>
      </c>
      <c r="AI348" s="11">
        <f t="shared" si="217"/>
        <v>0.90076177640185895</v>
      </c>
      <c r="AJ348" s="12">
        <f t="shared" si="217"/>
        <v>0.9117882456905414</v>
      </c>
      <c r="AK348" s="12">
        <f t="shared" si="217"/>
        <v>0.92281471497922385</v>
      </c>
      <c r="AL348" s="12">
        <f t="shared" si="217"/>
        <v>0.9338411842679063</v>
      </c>
      <c r="AM348" s="19">
        <f t="shared" si="217"/>
        <v>0.94486765355658875</v>
      </c>
      <c r="AN348" s="11">
        <f t="shared" si="217"/>
        <v>0.9558941228452712</v>
      </c>
      <c r="AO348" s="12">
        <f t="shared" si="217"/>
        <v>0.96692059213395365</v>
      </c>
      <c r="AP348" s="12">
        <f t="shared" si="217"/>
        <v>0.9779470614226361</v>
      </c>
      <c r="AQ348" s="12">
        <f t="shared" si="217"/>
        <v>0.98897353071131855</v>
      </c>
      <c r="AR348" s="16">
        <v>1</v>
      </c>
      <c r="AS348" s="11">
        <v>1</v>
      </c>
      <c r="AT348" s="12">
        <v>1</v>
      </c>
      <c r="AU348" s="12">
        <v>1</v>
      </c>
      <c r="AV348" s="12">
        <v>1</v>
      </c>
      <c r="AW348" s="19">
        <v>1</v>
      </c>
      <c r="AX348" s="11">
        <v>1</v>
      </c>
      <c r="AY348" s="12">
        <v>1</v>
      </c>
      <c r="AZ348" s="12">
        <v>1</v>
      </c>
      <c r="BA348" s="12">
        <v>1</v>
      </c>
      <c r="BB348" s="16">
        <v>1</v>
      </c>
      <c r="BC348" s="11">
        <v>1</v>
      </c>
      <c r="BD348" s="12">
        <v>1</v>
      </c>
      <c r="BE348" s="12">
        <v>1</v>
      </c>
      <c r="BF348" s="12">
        <v>1</v>
      </c>
      <c r="BG348" s="19">
        <v>1</v>
      </c>
      <c r="BH348" s="11">
        <v>1</v>
      </c>
      <c r="BI348" s="12">
        <v>1</v>
      </c>
      <c r="BJ348" s="12">
        <v>1</v>
      </c>
      <c r="BK348" s="12">
        <v>1</v>
      </c>
      <c r="BL348" s="16">
        <v>1</v>
      </c>
      <c r="BM348" s="11">
        <v>1</v>
      </c>
      <c r="BN348" s="12">
        <v>1</v>
      </c>
      <c r="BO348" s="12">
        <v>1</v>
      </c>
      <c r="BP348" s="12">
        <v>1</v>
      </c>
      <c r="BQ348" s="19">
        <v>1</v>
      </c>
      <c r="BR348" s="11">
        <v>1</v>
      </c>
      <c r="BS348" s="12">
        <v>1</v>
      </c>
      <c r="BT348" s="12">
        <v>1</v>
      </c>
      <c r="BU348" s="12">
        <v>1</v>
      </c>
      <c r="BV348" s="16">
        <v>1</v>
      </c>
    </row>
    <row r="349" spans="1:74" x14ac:dyDescent="0.25">
      <c r="A349" s="32" t="s">
        <v>161</v>
      </c>
      <c r="B349" s="29" t="s">
        <v>79</v>
      </c>
      <c r="C349" s="1" t="s">
        <v>147</v>
      </c>
      <c r="D349" s="2" t="s">
        <v>148</v>
      </c>
      <c r="E349" s="3" t="s">
        <v>7</v>
      </c>
      <c r="F349" s="3">
        <f>'Proxy inputs'!I111</f>
        <v>5.1719187366998014</v>
      </c>
      <c r="G349" s="3">
        <f>'Proxy inputs'!J111</f>
        <v>3.8332856761693122</v>
      </c>
      <c r="H349" s="3">
        <f>'Proxy inputs'!K111</f>
        <v>1</v>
      </c>
      <c r="I349" s="19">
        <f t="shared" si="175"/>
        <v>5.1719187366998014</v>
      </c>
      <c r="J349" s="11">
        <f t="shared" ref="J349:AQ349" si="218">($AR349-$I349)/(2050-2015)+I349</f>
        <v>5.0527210585083786</v>
      </c>
      <c r="K349" s="12">
        <f t="shared" si="218"/>
        <v>4.9335233803169558</v>
      </c>
      <c r="L349" s="12">
        <f t="shared" si="218"/>
        <v>4.814325702125533</v>
      </c>
      <c r="M349" s="12">
        <f t="shared" si="218"/>
        <v>4.6951280239341102</v>
      </c>
      <c r="N349" s="19">
        <f t="shared" si="218"/>
        <v>4.5759303457426874</v>
      </c>
      <c r="O349" s="11">
        <f t="shared" si="218"/>
        <v>4.4567326675512646</v>
      </c>
      <c r="P349" s="12">
        <f t="shared" si="218"/>
        <v>4.3375349893598418</v>
      </c>
      <c r="Q349" s="12">
        <f t="shared" si="218"/>
        <v>4.218337311168419</v>
      </c>
      <c r="R349" s="12">
        <f t="shared" si="218"/>
        <v>4.0991396329769962</v>
      </c>
      <c r="S349" s="19">
        <f t="shared" si="218"/>
        <v>3.9799419547855734</v>
      </c>
      <c r="T349" s="11">
        <f t="shared" si="218"/>
        <v>3.8607442765941506</v>
      </c>
      <c r="U349" s="12">
        <f t="shared" si="218"/>
        <v>3.7415465984027279</v>
      </c>
      <c r="V349" s="12">
        <f t="shared" si="218"/>
        <v>3.6223489202113051</v>
      </c>
      <c r="W349" s="12">
        <f t="shared" si="218"/>
        <v>3.5031512420198823</v>
      </c>
      <c r="X349" s="19">
        <f t="shared" si="218"/>
        <v>3.3839535638284595</v>
      </c>
      <c r="Y349" s="11">
        <f t="shared" si="218"/>
        <v>3.2647558856370367</v>
      </c>
      <c r="Z349" s="12">
        <f t="shared" si="218"/>
        <v>3.1455582074456139</v>
      </c>
      <c r="AA349" s="12">
        <f t="shared" si="218"/>
        <v>3.0263605292541911</v>
      </c>
      <c r="AB349" s="12">
        <f t="shared" si="218"/>
        <v>2.9071628510627683</v>
      </c>
      <c r="AC349" s="19">
        <f t="shared" si="218"/>
        <v>2.7879651728713455</v>
      </c>
      <c r="AD349" s="11">
        <f t="shared" si="218"/>
        <v>2.6687674946799227</v>
      </c>
      <c r="AE349" s="12">
        <f t="shared" si="218"/>
        <v>2.5495698164884999</v>
      </c>
      <c r="AF349" s="12">
        <f t="shared" si="218"/>
        <v>2.4303721382970771</v>
      </c>
      <c r="AG349" s="12">
        <f t="shared" si="218"/>
        <v>2.3111744601056543</v>
      </c>
      <c r="AH349" s="19">
        <f t="shared" si="218"/>
        <v>2.1919767819142315</v>
      </c>
      <c r="AI349" s="11">
        <f t="shared" si="218"/>
        <v>2.0727791037228087</v>
      </c>
      <c r="AJ349" s="12">
        <f t="shared" si="218"/>
        <v>1.9535814255313859</v>
      </c>
      <c r="AK349" s="12">
        <f t="shared" si="218"/>
        <v>1.8343837473399631</v>
      </c>
      <c r="AL349" s="12">
        <f t="shared" si="218"/>
        <v>1.7151860691485403</v>
      </c>
      <c r="AM349" s="19">
        <f t="shared" si="218"/>
        <v>1.5959883909571175</v>
      </c>
      <c r="AN349" s="11">
        <f t="shared" si="218"/>
        <v>1.4767907127656947</v>
      </c>
      <c r="AO349" s="12">
        <f t="shared" si="218"/>
        <v>1.3575930345742719</v>
      </c>
      <c r="AP349" s="12">
        <f t="shared" si="218"/>
        <v>1.2383953563828491</v>
      </c>
      <c r="AQ349" s="12">
        <f t="shared" si="218"/>
        <v>1.1191976781914263</v>
      </c>
      <c r="AR349" s="16">
        <v>1</v>
      </c>
      <c r="AS349" s="11">
        <v>1</v>
      </c>
      <c r="AT349" s="12">
        <v>1</v>
      </c>
      <c r="AU349" s="12">
        <v>1</v>
      </c>
      <c r="AV349" s="12">
        <v>1</v>
      </c>
      <c r="AW349" s="19">
        <v>1</v>
      </c>
      <c r="AX349" s="11">
        <v>1</v>
      </c>
      <c r="AY349" s="12">
        <v>1</v>
      </c>
      <c r="AZ349" s="12">
        <v>1</v>
      </c>
      <c r="BA349" s="12">
        <v>1</v>
      </c>
      <c r="BB349" s="16">
        <v>1</v>
      </c>
      <c r="BC349" s="11">
        <v>1</v>
      </c>
      <c r="BD349" s="12">
        <v>1</v>
      </c>
      <c r="BE349" s="12">
        <v>1</v>
      </c>
      <c r="BF349" s="12">
        <v>1</v>
      </c>
      <c r="BG349" s="19">
        <v>1</v>
      </c>
      <c r="BH349" s="11">
        <v>1</v>
      </c>
      <c r="BI349" s="12">
        <v>1</v>
      </c>
      <c r="BJ349" s="12">
        <v>1</v>
      </c>
      <c r="BK349" s="12">
        <v>1</v>
      </c>
      <c r="BL349" s="16">
        <v>1</v>
      </c>
      <c r="BM349" s="11">
        <v>1</v>
      </c>
      <c r="BN349" s="12">
        <v>1</v>
      </c>
      <c r="BO349" s="12">
        <v>1</v>
      </c>
      <c r="BP349" s="12">
        <v>1</v>
      </c>
      <c r="BQ349" s="19">
        <v>1</v>
      </c>
      <c r="BR349" s="11">
        <v>1</v>
      </c>
      <c r="BS349" s="12">
        <v>1</v>
      </c>
      <c r="BT349" s="12">
        <v>1</v>
      </c>
      <c r="BU349" s="12">
        <v>1</v>
      </c>
      <c r="BV349" s="16">
        <v>1</v>
      </c>
    </row>
    <row r="350" spans="1:74" x14ac:dyDescent="0.25">
      <c r="A350" s="32" t="s">
        <v>161</v>
      </c>
      <c r="B350" s="29" t="s">
        <v>79</v>
      </c>
      <c r="C350" s="1" t="s">
        <v>147</v>
      </c>
      <c r="D350" s="2" t="s">
        <v>148</v>
      </c>
      <c r="E350" s="3" t="s">
        <v>8</v>
      </c>
      <c r="F350" s="3">
        <f>'Proxy inputs'!I112</f>
        <v>0.19337341434620695</v>
      </c>
      <c r="G350" s="3">
        <f>'Proxy inputs'!J112</f>
        <v>1.521542101016915</v>
      </c>
      <c r="H350" s="3">
        <f>'Proxy inputs'!K112</f>
        <v>1</v>
      </c>
      <c r="I350" s="19">
        <f t="shared" si="175"/>
        <v>0.19337341434620695</v>
      </c>
      <c r="J350" s="11">
        <f t="shared" ref="J350:AQ350" si="219">($AR350-$I350)/(2050-2015)+I350</f>
        <v>0.21641988822202959</v>
      </c>
      <c r="K350" s="12">
        <f t="shared" si="219"/>
        <v>0.23946636209785224</v>
      </c>
      <c r="L350" s="12">
        <f t="shared" si="219"/>
        <v>0.26251283597367492</v>
      </c>
      <c r="M350" s="12">
        <f t="shared" si="219"/>
        <v>0.28555930984949757</v>
      </c>
      <c r="N350" s="19">
        <f t="shared" si="219"/>
        <v>0.30860578372532022</v>
      </c>
      <c r="O350" s="11">
        <f t="shared" si="219"/>
        <v>0.33165225760114286</v>
      </c>
      <c r="P350" s="12">
        <f t="shared" si="219"/>
        <v>0.35469873147696551</v>
      </c>
      <c r="Q350" s="12">
        <f t="shared" si="219"/>
        <v>0.37774520535278816</v>
      </c>
      <c r="R350" s="12">
        <f t="shared" si="219"/>
        <v>0.40079167922861081</v>
      </c>
      <c r="S350" s="19">
        <f t="shared" si="219"/>
        <v>0.42383815310443346</v>
      </c>
      <c r="T350" s="11">
        <f t="shared" si="219"/>
        <v>0.44688462698025611</v>
      </c>
      <c r="U350" s="12">
        <f t="shared" si="219"/>
        <v>0.46993110085607875</v>
      </c>
      <c r="V350" s="12">
        <f t="shared" si="219"/>
        <v>0.4929775747319014</v>
      </c>
      <c r="W350" s="12">
        <f t="shared" si="219"/>
        <v>0.51602404860772411</v>
      </c>
      <c r="X350" s="19">
        <f t="shared" si="219"/>
        <v>0.53907052248354681</v>
      </c>
      <c r="Y350" s="11">
        <f t="shared" si="219"/>
        <v>0.56211699635936951</v>
      </c>
      <c r="Z350" s="12">
        <f t="shared" si="219"/>
        <v>0.58516347023519222</v>
      </c>
      <c r="AA350" s="12">
        <f t="shared" si="219"/>
        <v>0.60820994411101492</v>
      </c>
      <c r="AB350" s="12">
        <f t="shared" si="219"/>
        <v>0.63125641798683763</v>
      </c>
      <c r="AC350" s="19">
        <f t="shared" si="219"/>
        <v>0.65430289186266033</v>
      </c>
      <c r="AD350" s="11">
        <f t="shared" si="219"/>
        <v>0.67734936573848303</v>
      </c>
      <c r="AE350" s="12">
        <f t="shared" si="219"/>
        <v>0.70039583961430574</v>
      </c>
      <c r="AF350" s="12">
        <f t="shared" si="219"/>
        <v>0.72344231349012844</v>
      </c>
      <c r="AG350" s="12">
        <f t="shared" si="219"/>
        <v>0.74648878736595115</v>
      </c>
      <c r="AH350" s="19">
        <f t="shared" si="219"/>
        <v>0.76953526124177385</v>
      </c>
      <c r="AI350" s="11">
        <f t="shared" si="219"/>
        <v>0.79258173511759655</v>
      </c>
      <c r="AJ350" s="12">
        <f t="shared" si="219"/>
        <v>0.81562820899341926</v>
      </c>
      <c r="AK350" s="12">
        <f t="shared" si="219"/>
        <v>0.83867468286924196</v>
      </c>
      <c r="AL350" s="12">
        <f t="shared" si="219"/>
        <v>0.86172115674506466</v>
      </c>
      <c r="AM350" s="19">
        <f t="shared" si="219"/>
        <v>0.88476763062088737</v>
      </c>
      <c r="AN350" s="11">
        <f t="shared" si="219"/>
        <v>0.90781410449671007</v>
      </c>
      <c r="AO350" s="12">
        <f t="shared" si="219"/>
        <v>0.93086057837253278</v>
      </c>
      <c r="AP350" s="12">
        <f t="shared" si="219"/>
        <v>0.95390705224835548</v>
      </c>
      <c r="AQ350" s="12">
        <f t="shared" si="219"/>
        <v>0.97695352612417818</v>
      </c>
      <c r="AR350" s="16">
        <v>1</v>
      </c>
      <c r="AS350" s="11">
        <v>1</v>
      </c>
      <c r="AT350" s="12">
        <v>1</v>
      </c>
      <c r="AU350" s="12">
        <v>1</v>
      </c>
      <c r="AV350" s="12">
        <v>1</v>
      </c>
      <c r="AW350" s="19">
        <v>1</v>
      </c>
      <c r="AX350" s="11">
        <v>1</v>
      </c>
      <c r="AY350" s="12">
        <v>1</v>
      </c>
      <c r="AZ350" s="12">
        <v>1</v>
      </c>
      <c r="BA350" s="12">
        <v>1</v>
      </c>
      <c r="BB350" s="16">
        <v>1</v>
      </c>
      <c r="BC350" s="11">
        <v>1</v>
      </c>
      <c r="BD350" s="12">
        <v>1</v>
      </c>
      <c r="BE350" s="12">
        <v>1</v>
      </c>
      <c r="BF350" s="12">
        <v>1</v>
      </c>
      <c r="BG350" s="19">
        <v>1</v>
      </c>
      <c r="BH350" s="11">
        <v>1</v>
      </c>
      <c r="BI350" s="12">
        <v>1</v>
      </c>
      <c r="BJ350" s="12">
        <v>1</v>
      </c>
      <c r="BK350" s="12">
        <v>1</v>
      </c>
      <c r="BL350" s="16">
        <v>1</v>
      </c>
      <c r="BM350" s="11">
        <v>1</v>
      </c>
      <c r="BN350" s="12">
        <v>1</v>
      </c>
      <c r="BO350" s="12">
        <v>1</v>
      </c>
      <c r="BP350" s="12">
        <v>1</v>
      </c>
      <c r="BQ350" s="19">
        <v>1</v>
      </c>
      <c r="BR350" s="11">
        <v>1</v>
      </c>
      <c r="BS350" s="12">
        <v>1</v>
      </c>
      <c r="BT350" s="12">
        <v>1</v>
      </c>
      <c r="BU350" s="12">
        <v>1</v>
      </c>
      <c r="BV350" s="16">
        <v>1</v>
      </c>
    </row>
    <row r="351" spans="1:74" x14ac:dyDescent="0.25">
      <c r="A351" s="32" t="s">
        <v>161</v>
      </c>
      <c r="B351" s="29" t="s">
        <v>79</v>
      </c>
      <c r="C351" s="1" t="s">
        <v>154</v>
      </c>
      <c r="D351" s="2" t="s">
        <v>149</v>
      </c>
      <c r="E351" s="3" t="s">
        <v>10</v>
      </c>
      <c r="F351" s="3">
        <f>'Proxy inputs'!I113</f>
        <v>0.21399679804109317</v>
      </c>
      <c r="G351" s="3">
        <f>'Proxy inputs'!J113</f>
        <v>0.52727685516088929</v>
      </c>
      <c r="H351" s="3">
        <f>'Proxy inputs'!K113</f>
        <v>1</v>
      </c>
      <c r="I351" s="19">
        <f t="shared" si="175"/>
        <v>0.21399679804109317</v>
      </c>
      <c r="J351" s="11">
        <f t="shared" ref="J351:AQ351" si="220">($AR351-$I351)/(2050-2015)+I351</f>
        <v>0.23645403238277624</v>
      </c>
      <c r="K351" s="12">
        <f t="shared" si="220"/>
        <v>0.2589112667244593</v>
      </c>
      <c r="L351" s="12">
        <f t="shared" si="220"/>
        <v>0.28136850106614236</v>
      </c>
      <c r="M351" s="12">
        <f t="shared" si="220"/>
        <v>0.30382573540782543</v>
      </c>
      <c r="N351" s="19">
        <f t="shared" si="220"/>
        <v>0.32628296974950849</v>
      </c>
      <c r="O351" s="11">
        <f t="shared" si="220"/>
        <v>0.34874020409119155</v>
      </c>
      <c r="P351" s="12">
        <f t="shared" si="220"/>
        <v>0.37119743843287462</v>
      </c>
      <c r="Q351" s="12">
        <f t="shared" si="220"/>
        <v>0.39365467277455768</v>
      </c>
      <c r="R351" s="12">
        <f t="shared" si="220"/>
        <v>0.41611190711624074</v>
      </c>
      <c r="S351" s="19">
        <f t="shared" si="220"/>
        <v>0.43856914145792381</v>
      </c>
      <c r="T351" s="11">
        <f t="shared" si="220"/>
        <v>0.46102637579960687</v>
      </c>
      <c r="U351" s="12">
        <f t="shared" si="220"/>
        <v>0.48348361014128993</v>
      </c>
      <c r="V351" s="12">
        <f t="shared" si="220"/>
        <v>0.50594084448297294</v>
      </c>
      <c r="W351" s="12">
        <f t="shared" si="220"/>
        <v>0.52839807882465595</v>
      </c>
      <c r="X351" s="19">
        <f t="shared" si="220"/>
        <v>0.55085531316633896</v>
      </c>
      <c r="Y351" s="11">
        <f t="shared" si="220"/>
        <v>0.57331254750802196</v>
      </c>
      <c r="Z351" s="12">
        <f t="shared" si="220"/>
        <v>0.59576978184970497</v>
      </c>
      <c r="AA351" s="12">
        <f t="shared" si="220"/>
        <v>0.61822701619138798</v>
      </c>
      <c r="AB351" s="12">
        <f t="shared" si="220"/>
        <v>0.64068425053307099</v>
      </c>
      <c r="AC351" s="19">
        <f t="shared" si="220"/>
        <v>0.66314148487475399</v>
      </c>
      <c r="AD351" s="11">
        <f t="shared" si="220"/>
        <v>0.685598719216437</v>
      </c>
      <c r="AE351" s="12">
        <f t="shared" si="220"/>
        <v>0.70805595355812001</v>
      </c>
      <c r="AF351" s="12">
        <f t="shared" si="220"/>
        <v>0.73051318789980302</v>
      </c>
      <c r="AG351" s="12">
        <f t="shared" si="220"/>
        <v>0.75297042224148603</v>
      </c>
      <c r="AH351" s="19">
        <f t="shared" si="220"/>
        <v>0.77542765658316903</v>
      </c>
      <c r="AI351" s="11">
        <f t="shared" si="220"/>
        <v>0.79788489092485204</v>
      </c>
      <c r="AJ351" s="12">
        <f t="shared" si="220"/>
        <v>0.82034212526653505</v>
      </c>
      <c r="AK351" s="12">
        <f t="shared" si="220"/>
        <v>0.84279935960821806</v>
      </c>
      <c r="AL351" s="12">
        <f t="shared" si="220"/>
        <v>0.86525659394990106</v>
      </c>
      <c r="AM351" s="19">
        <f t="shared" si="220"/>
        <v>0.88771382829158407</v>
      </c>
      <c r="AN351" s="11">
        <f t="shared" si="220"/>
        <v>0.91017106263326708</v>
      </c>
      <c r="AO351" s="12">
        <f t="shared" si="220"/>
        <v>0.93262829697495009</v>
      </c>
      <c r="AP351" s="12">
        <f t="shared" si="220"/>
        <v>0.9550855313166331</v>
      </c>
      <c r="AQ351" s="12">
        <f t="shared" si="220"/>
        <v>0.9775427656583161</v>
      </c>
      <c r="AR351" s="16">
        <v>1</v>
      </c>
      <c r="AS351" s="11">
        <v>1</v>
      </c>
      <c r="AT351" s="12">
        <v>1</v>
      </c>
      <c r="AU351" s="12">
        <v>1</v>
      </c>
      <c r="AV351" s="12">
        <v>1</v>
      </c>
      <c r="AW351" s="19">
        <v>1</v>
      </c>
      <c r="AX351" s="11">
        <v>1</v>
      </c>
      <c r="AY351" s="12">
        <v>1</v>
      </c>
      <c r="AZ351" s="12">
        <v>1</v>
      </c>
      <c r="BA351" s="12">
        <v>1</v>
      </c>
      <c r="BB351" s="16">
        <v>1</v>
      </c>
      <c r="BC351" s="11">
        <v>1</v>
      </c>
      <c r="BD351" s="12">
        <v>1</v>
      </c>
      <c r="BE351" s="12">
        <v>1</v>
      </c>
      <c r="BF351" s="12">
        <v>1</v>
      </c>
      <c r="BG351" s="19">
        <v>1</v>
      </c>
      <c r="BH351" s="11">
        <v>1</v>
      </c>
      <c r="BI351" s="12">
        <v>1</v>
      </c>
      <c r="BJ351" s="12">
        <v>1</v>
      </c>
      <c r="BK351" s="12">
        <v>1</v>
      </c>
      <c r="BL351" s="16">
        <v>1</v>
      </c>
      <c r="BM351" s="11">
        <v>1</v>
      </c>
      <c r="BN351" s="12">
        <v>1</v>
      </c>
      <c r="BO351" s="12">
        <v>1</v>
      </c>
      <c r="BP351" s="12">
        <v>1</v>
      </c>
      <c r="BQ351" s="19">
        <v>1</v>
      </c>
      <c r="BR351" s="11">
        <v>1</v>
      </c>
      <c r="BS351" s="12">
        <v>1</v>
      </c>
      <c r="BT351" s="12">
        <v>1</v>
      </c>
      <c r="BU351" s="12">
        <v>1</v>
      </c>
      <c r="BV351" s="16">
        <v>1</v>
      </c>
    </row>
    <row r="352" spans="1:74" x14ac:dyDescent="0.25">
      <c r="A352" s="32" t="s">
        <v>161</v>
      </c>
      <c r="B352" s="29" t="s">
        <v>79</v>
      </c>
      <c r="C352" s="1" t="s">
        <v>154</v>
      </c>
      <c r="D352" s="2" t="s">
        <v>149</v>
      </c>
      <c r="E352" s="3" t="s">
        <v>11</v>
      </c>
      <c r="F352" s="3">
        <f>'Proxy inputs'!I114</f>
        <v>0.1433906277740889</v>
      </c>
      <c r="G352" s="3">
        <f>'Proxy inputs'!J114</f>
        <v>0.47754777694190237</v>
      </c>
      <c r="H352" s="3">
        <f>'Proxy inputs'!K114</f>
        <v>1</v>
      </c>
      <c r="I352" s="19">
        <f t="shared" si="175"/>
        <v>0.1433906277740889</v>
      </c>
      <c r="J352" s="11">
        <f t="shared" ref="J352:AQ352" si="221">($AR352-$I352)/(2050-2015)+I352</f>
        <v>0.1678651812662578</v>
      </c>
      <c r="K352" s="12">
        <f t="shared" si="221"/>
        <v>0.19233973475842669</v>
      </c>
      <c r="L352" s="12">
        <f t="shared" si="221"/>
        <v>0.21681428825059559</v>
      </c>
      <c r="M352" s="12">
        <f t="shared" si="221"/>
        <v>0.24128884174276449</v>
      </c>
      <c r="N352" s="19">
        <f t="shared" si="221"/>
        <v>0.26576339523493336</v>
      </c>
      <c r="O352" s="11">
        <f t="shared" si="221"/>
        <v>0.29023794872710224</v>
      </c>
      <c r="P352" s="12">
        <f t="shared" si="221"/>
        <v>0.31471250221927111</v>
      </c>
      <c r="Q352" s="12">
        <f t="shared" si="221"/>
        <v>0.33918705571143998</v>
      </c>
      <c r="R352" s="12">
        <f t="shared" si="221"/>
        <v>0.36366160920360885</v>
      </c>
      <c r="S352" s="19">
        <f t="shared" si="221"/>
        <v>0.38813616269577772</v>
      </c>
      <c r="T352" s="11">
        <f t="shared" si="221"/>
        <v>0.41261071618794659</v>
      </c>
      <c r="U352" s="12">
        <f t="shared" si="221"/>
        <v>0.43708526968011546</v>
      </c>
      <c r="V352" s="12">
        <f t="shared" si="221"/>
        <v>0.46155982317228433</v>
      </c>
      <c r="W352" s="12">
        <f t="shared" si="221"/>
        <v>0.4860343766644532</v>
      </c>
      <c r="X352" s="19">
        <f t="shared" si="221"/>
        <v>0.51050893015662213</v>
      </c>
      <c r="Y352" s="11">
        <f t="shared" si="221"/>
        <v>0.534983483648791</v>
      </c>
      <c r="Z352" s="12">
        <f t="shared" si="221"/>
        <v>0.55945803714095987</v>
      </c>
      <c r="AA352" s="12">
        <f t="shared" si="221"/>
        <v>0.58393259063312875</v>
      </c>
      <c r="AB352" s="12">
        <f t="shared" si="221"/>
        <v>0.60840714412529762</v>
      </c>
      <c r="AC352" s="19">
        <f t="shared" si="221"/>
        <v>0.63288169761746649</v>
      </c>
      <c r="AD352" s="11">
        <f t="shared" si="221"/>
        <v>0.65735625110963536</v>
      </c>
      <c r="AE352" s="12">
        <f t="shared" si="221"/>
        <v>0.68183080460180423</v>
      </c>
      <c r="AF352" s="12">
        <f t="shared" si="221"/>
        <v>0.7063053580939731</v>
      </c>
      <c r="AG352" s="12">
        <f t="shared" si="221"/>
        <v>0.73077991158614197</v>
      </c>
      <c r="AH352" s="19">
        <f t="shared" si="221"/>
        <v>0.75525446507831084</v>
      </c>
      <c r="AI352" s="11">
        <f t="shared" si="221"/>
        <v>0.77972901857047971</v>
      </c>
      <c r="AJ352" s="12">
        <f t="shared" si="221"/>
        <v>0.80420357206264859</v>
      </c>
      <c r="AK352" s="12">
        <f t="shared" si="221"/>
        <v>0.82867812555481746</v>
      </c>
      <c r="AL352" s="12">
        <f t="shared" si="221"/>
        <v>0.85315267904698633</v>
      </c>
      <c r="AM352" s="19">
        <f t="shared" si="221"/>
        <v>0.8776272325391552</v>
      </c>
      <c r="AN352" s="11">
        <f t="shared" si="221"/>
        <v>0.90210178603132407</v>
      </c>
      <c r="AO352" s="12">
        <f t="shared" si="221"/>
        <v>0.92657633952349294</v>
      </c>
      <c r="AP352" s="12">
        <f t="shared" si="221"/>
        <v>0.95105089301566181</v>
      </c>
      <c r="AQ352" s="12">
        <f t="shared" si="221"/>
        <v>0.97552544650783068</v>
      </c>
      <c r="AR352" s="16">
        <v>1</v>
      </c>
      <c r="AS352" s="11">
        <v>1</v>
      </c>
      <c r="AT352" s="12">
        <v>1</v>
      </c>
      <c r="AU352" s="12">
        <v>1</v>
      </c>
      <c r="AV352" s="12">
        <v>1</v>
      </c>
      <c r="AW352" s="19">
        <v>1</v>
      </c>
      <c r="AX352" s="11">
        <v>1</v>
      </c>
      <c r="AY352" s="12">
        <v>1</v>
      </c>
      <c r="AZ352" s="12">
        <v>1</v>
      </c>
      <c r="BA352" s="12">
        <v>1</v>
      </c>
      <c r="BB352" s="16">
        <v>1</v>
      </c>
      <c r="BC352" s="11">
        <v>1</v>
      </c>
      <c r="BD352" s="12">
        <v>1</v>
      </c>
      <c r="BE352" s="12">
        <v>1</v>
      </c>
      <c r="BF352" s="12">
        <v>1</v>
      </c>
      <c r="BG352" s="19">
        <v>1</v>
      </c>
      <c r="BH352" s="11">
        <v>1</v>
      </c>
      <c r="BI352" s="12">
        <v>1</v>
      </c>
      <c r="BJ352" s="12">
        <v>1</v>
      </c>
      <c r="BK352" s="12">
        <v>1</v>
      </c>
      <c r="BL352" s="16">
        <v>1</v>
      </c>
      <c r="BM352" s="11">
        <v>1</v>
      </c>
      <c r="BN352" s="12">
        <v>1</v>
      </c>
      <c r="BO352" s="12">
        <v>1</v>
      </c>
      <c r="BP352" s="12">
        <v>1</v>
      </c>
      <c r="BQ352" s="19">
        <v>1</v>
      </c>
      <c r="BR352" s="11">
        <v>1</v>
      </c>
      <c r="BS352" s="12">
        <v>1</v>
      </c>
      <c r="BT352" s="12">
        <v>1</v>
      </c>
      <c r="BU352" s="12">
        <v>1</v>
      </c>
      <c r="BV352" s="16">
        <v>1</v>
      </c>
    </row>
    <row r="353" spans="1:74" x14ac:dyDescent="0.25">
      <c r="A353" s="32" t="s">
        <v>161</v>
      </c>
      <c r="B353" s="29" t="s">
        <v>79</v>
      </c>
      <c r="C353" s="1" t="s">
        <v>154</v>
      </c>
      <c r="D353" s="2" t="s">
        <v>280</v>
      </c>
      <c r="E353" s="3" t="s">
        <v>281</v>
      </c>
      <c r="F353" s="3">
        <f>'Proxy inputs'!I115</f>
        <v>0.33818654096212114</v>
      </c>
      <c r="G353" s="3">
        <f>'Proxy inputs'!J115</f>
        <v>0.19157255832707618</v>
      </c>
      <c r="H353" s="3">
        <f>'Proxy inputs'!K115</f>
        <v>1</v>
      </c>
      <c r="I353" s="19">
        <f t="shared" si="175"/>
        <v>0.33818654096212114</v>
      </c>
      <c r="J353" s="11">
        <f t="shared" ref="J353:AQ353" si="222">($AR353-$I353)/(2050-2015)+I353</f>
        <v>0.35709549693463194</v>
      </c>
      <c r="K353" s="12">
        <f t="shared" si="222"/>
        <v>0.37600445290714274</v>
      </c>
      <c r="L353" s="12">
        <f t="shared" si="222"/>
        <v>0.39491340887965354</v>
      </c>
      <c r="M353" s="12">
        <f t="shared" si="222"/>
        <v>0.41382236485216434</v>
      </c>
      <c r="N353" s="19">
        <f t="shared" si="222"/>
        <v>0.43273132082467514</v>
      </c>
      <c r="O353" s="11">
        <f t="shared" si="222"/>
        <v>0.45164027679718594</v>
      </c>
      <c r="P353" s="12">
        <f t="shared" si="222"/>
        <v>0.47054923276969673</v>
      </c>
      <c r="Q353" s="12">
        <f t="shared" si="222"/>
        <v>0.48945818874220753</v>
      </c>
      <c r="R353" s="12">
        <f t="shared" si="222"/>
        <v>0.50836714471471833</v>
      </c>
      <c r="S353" s="19">
        <f t="shared" si="222"/>
        <v>0.52727610068722919</v>
      </c>
      <c r="T353" s="11">
        <f t="shared" si="222"/>
        <v>0.54618505665974004</v>
      </c>
      <c r="U353" s="12">
        <f t="shared" si="222"/>
        <v>0.5650940126322509</v>
      </c>
      <c r="V353" s="12">
        <f t="shared" si="222"/>
        <v>0.58400296860476175</v>
      </c>
      <c r="W353" s="12">
        <f t="shared" si="222"/>
        <v>0.60291192457727261</v>
      </c>
      <c r="X353" s="19">
        <f t="shared" si="222"/>
        <v>0.62182088054978346</v>
      </c>
      <c r="Y353" s="11">
        <f t="shared" si="222"/>
        <v>0.64072983652229432</v>
      </c>
      <c r="Z353" s="12">
        <f t="shared" si="222"/>
        <v>0.65963879249480517</v>
      </c>
      <c r="AA353" s="12">
        <f t="shared" si="222"/>
        <v>0.67854774846731603</v>
      </c>
      <c r="AB353" s="12">
        <f t="shared" si="222"/>
        <v>0.69745670443982688</v>
      </c>
      <c r="AC353" s="19">
        <f t="shared" si="222"/>
        <v>0.71636566041233773</v>
      </c>
      <c r="AD353" s="11">
        <f t="shared" si="222"/>
        <v>0.73527461638484859</v>
      </c>
      <c r="AE353" s="12">
        <f t="shared" si="222"/>
        <v>0.75418357235735944</v>
      </c>
      <c r="AF353" s="12">
        <f t="shared" si="222"/>
        <v>0.7730925283298703</v>
      </c>
      <c r="AG353" s="12">
        <f t="shared" si="222"/>
        <v>0.79200148430238115</v>
      </c>
      <c r="AH353" s="19">
        <f t="shared" si="222"/>
        <v>0.81091044027489201</v>
      </c>
      <c r="AI353" s="11">
        <f t="shared" si="222"/>
        <v>0.82981939624740286</v>
      </c>
      <c r="AJ353" s="12">
        <f t="shared" si="222"/>
        <v>0.84872835221991372</v>
      </c>
      <c r="AK353" s="12">
        <f t="shared" si="222"/>
        <v>0.86763730819242457</v>
      </c>
      <c r="AL353" s="12">
        <f t="shared" si="222"/>
        <v>0.88654626416493543</v>
      </c>
      <c r="AM353" s="19">
        <f t="shared" si="222"/>
        <v>0.90545522013744628</v>
      </c>
      <c r="AN353" s="11">
        <f t="shared" si="222"/>
        <v>0.92436417610995714</v>
      </c>
      <c r="AO353" s="12">
        <f t="shared" si="222"/>
        <v>0.94327313208246799</v>
      </c>
      <c r="AP353" s="12">
        <f t="shared" si="222"/>
        <v>0.96218208805497885</v>
      </c>
      <c r="AQ353" s="12">
        <f t="shared" si="222"/>
        <v>0.9810910440274897</v>
      </c>
      <c r="AR353" s="16">
        <v>1</v>
      </c>
      <c r="AS353" s="11">
        <v>1</v>
      </c>
      <c r="AT353" s="12">
        <v>1</v>
      </c>
      <c r="AU353" s="12">
        <v>1</v>
      </c>
      <c r="AV353" s="12">
        <v>1</v>
      </c>
      <c r="AW353" s="19">
        <v>1</v>
      </c>
      <c r="AX353" s="11">
        <v>1</v>
      </c>
      <c r="AY353" s="12">
        <v>1</v>
      </c>
      <c r="AZ353" s="12">
        <v>1</v>
      </c>
      <c r="BA353" s="12">
        <v>1</v>
      </c>
      <c r="BB353" s="16">
        <v>1</v>
      </c>
      <c r="BC353" s="11">
        <v>1</v>
      </c>
      <c r="BD353" s="12">
        <v>1</v>
      </c>
      <c r="BE353" s="12">
        <v>1</v>
      </c>
      <c r="BF353" s="12">
        <v>1</v>
      </c>
      <c r="BG353" s="19">
        <v>1</v>
      </c>
      <c r="BH353" s="11">
        <v>1</v>
      </c>
      <c r="BI353" s="12">
        <v>1</v>
      </c>
      <c r="BJ353" s="12">
        <v>1</v>
      </c>
      <c r="BK353" s="12">
        <v>1</v>
      </c>
      <c r="BL353" s="16">
        <v>1</v>
      </c>
      <c r="BM353" s="11">
        <v>1</v>
      </c>
      <c r="BN353" s="12">
        <v>1</v>
      </c>
      <c r="BO353" s="12">
        <v>1</v>
      </c>
      <c r="BP353" s="12">
        <v>1</v>
      </c>
      <c r="BQ353" s="19">
        <v>1</v>
      </c>
      <c r="BR353" s="11">
        <v>1</v>
      </c>
      <c r="BS353" s="12">
        <v>1</v>
      </c>
      <c r="BT353" s="12">
        <v>1</v>
      </c>
      <c r="BU353" s="12">
        <v>1</v>
      </c>
      <c r="BV353" s="16">
        <v>1</v>
      </c>
    </row>
    <row r="354" spans="1:74" x14ac:dyDescent="0.25">
      <c r="A354" s="32" t="s">
        <v>161</v>
      </c>
      <c r="B354" s="29" t="s">
        <v>79</v>
      </c>
      <c r="C354" s="1" t="s">
        <v>154</v>
      </c>
      <c r="D354" s="2" t="s">
        <v>280</v>
      </c>
      <c r="E354" s="3" t="s">
        <v>166</v>
      </c>
      <c r="F354" s="3" t="e">
        <f>'Proxy inputs'!I116</f>
        <v>#DIV/0!</v>
      </c>
      <c r="G354" s="3" t="e">
        <f>'Proxy inputs'!J116</f>
        <v>#DIV/0!</v>
      </c>
      <c r="H354" s="3">
        <f>'Proxy inputs'!K116</f>
        <v>1</v>
      </c>
      <c r="I354" s="19" t="e">
        <f t="shared" si="175"/>
        <v>#DIV/0!</v>
      </c>
      <c r="J354" s="11" t="e">
        <f t="shared" ref="J354:AQ354" si="223">($AR354-$I354)/(2050-2015)+I354</f>
        <v>#DIV/0!</v>
      </c>
      <c r="K354" s="12" t="e">
        <f t="shared" si="223"/>
        <v>#DIV/0!</v>
      </c>
      <c r="L354" s="12" t="e">
        <f t="shared" si="223"/>
        <v>#DIV/0!</v>
      </c>
      <c r="M354" s="12" t="e">
        <f t="shared" si="223"/>
        <v>#DIV/0!</v>
      </c>
      <c r="N354" s="19" t="e">
        <f t="shared" si="223"/>
        <v>#DIV/0!</v>
      </c>
      <c r="O354" s="11" t="e">
        <f t="shared" si="223"/>
        <v>#DIV/0!</v>
      </c>
      <c r="P354" s="12" t="e">
        <f t="shared" si="223"/>
        <v>#DIV/0!</v>
      </c>
      <c r="Q354" s="12" t="e">
        <f t="shared" si="223"/>
        <v>#DIV/0!</v>
      </c>
      <c r="R354" s="12" t="e">
        <f t="shared" si="223"/>
        <v>#DIV/0!</v>
      </c>
      <c r="S354" s="19" t="e">
        <f t="shared" si="223"/>
        <v>#DIV/0!</v>
      </c>
      <c r="T354" s="11" t="e">
        <f t="shared" si="223"/>
        <v>#DIV/0!</v>
      </c>
      <c r="U354" s="12" t="e">
        <f t="shared" si="223"/>
        <v>#DIV/0!</v>
      </c>
      <c r="V354" s="12" t="e">
        <f t="shared" si="223"/>
        <v>#DIV/0!</v>
      </c>
      <c r="W354" s="12" t="e">
        <f t="shared" si="223"/>
        <v>#DIV/0!</v>
      </c>
      <c r="X354" s="19" t="e">
        <f t="shared" si="223"/>
        <v>#DIV/0!</v>
      </c>
      <c r="Y354" s="11" t="e">
        <f t="shared" si="223"/>
        <v>#DIV/0!</v>
      </c>
      <c r="Z354" s="12" t="e">
        <f t="shared" si="223"/>
        <v>#DIV/0!</v>
      </c>
      <c r="AA354" s="12" t="e">
        <f t="shared" si="223"/>
        <v>#DIV/0!</v>
      </c>
      <c r="AB354" s="12" t="e">
        <f t="shared" si="223"/>
        <v>#DIV/0!</v>
      </c>
      <c r="AC354" s="19" t="e">
        <f t="shared" si="223"/>
        <v>#DIV/0!</v>
      </c>
      <c r="AD354" s="11" t="e">
        <f t="shared" si="223"/>
        <v>#DIV/0!</v>
      </c>
      <c r="AE354" s="12" t="e">
        <f t="shared" si="223"/>
        <v>#DIV/0!</v>
      </c>
      <c r="AF354" s="12" t="e">
        <f t="shared" si="223"/>
        <v>#DIV/0!</v>
      </c>
      <c r="AG354" s="12" t="e">
        <f t="shared" si="223"/>
        <v>#DIV/0!</v>
      </c>
      <c r="AH354" s="19" t="e">
        <f t="shared" si="223"/>
        <v>#DIV/0!</v>
      </c>
      <c r="AI354" s="11" t="e">
        <f t="shared" si="223"/>
        <v>#DIV/0!</v>
      </c>
      <c r="AJ354" s="12" t="e">
        <f t="shared" si="223"/>
        <v>#DIV/0!</v>
      </c>
      <c r="AK354" s="12" t="e">
        <f t="shared" si="223"/>
        <v>#DIV/0!</v>
      </c>
      <c r="AL354" s="12" t="e">
        <f t="shared" si="223"/>
        <v>#DIV/0!</v>
      </c>
      <c r="AM354" s="19" t="e">
        <f t="shared" si="223"/>
        <v>#DIV/0!</v>
      </c>
      <c r="AN354" s="11" t="e">
        <f t="shared" si="223"/>
        <v>#DIV/0!</v>
      </c>
      <c r="AO354" s="12" t="e">
        <f t="shared" si="223"/>
        <v>#DIV/0!</v>
      </c>
      <c r="AP354" s="12" t="e">
        <f t="shared" si="223"/>
        <v>#DIV/0!</v>
      </c>
      <c r="AQ354" s="12" t="e">
        <f t="shared" si="223"/>
        <v>#DIV/0!</v>
      </c>
      <c r="AR354" s="16">
        <v>1</v>
      </c>
      <c r="AS354" s="11">
        <v>1</v>
      </c>
      <c r="AT354" s="12">
        <v>1</v>
      </c>
      <c r="AU354" s="12">
        <v>1</v>
      </c>
      <c r="AV354" s="12">
        <v>1</v>
      </c>
      <c r="AW354" s="19">
        <v>1</v>
      </c>
      <c r="AX354" s="11">
        <v>1</v>
      </c>
      <c r="AY354" s="12">
        <v>1</v>
      </c>
      <c r="AZ354" s="12">
        <v>1</v>
      </c>
      <c r="BA354" s="12">
        <v>1</v>
      </c>
      <c r="BB354" s="16">
        <v>1</v>
      </c>
      <c r="BC354" s="11">
        <v>1</v>
      </c>
      <c r="BD354" s="12">
        <v>1</v>
      </c>
      <c r="BE354" s="12">
        <v>1</v>
      </c>
      <c r="BF354" s="12">
        <v>1</v>
      </c>
      <c r="BG354" s="19">
        <v>1</v>
      </c>
      <c r="BH354" s="11">
        <v>1</v>
      </c>
      <c r="BI354" s="12">
        <v>1</v>
      </c>
      <c r="BJ354" s="12">
        <v>1</v>
      </c>
      <c r="BK354" s="12">
        <v>1</v>
      </c>
      <c r="BL354" s="16">
        <v>1</v>
      </c>
      <c r="BM354" s="11">
        <v>1</v>
      </c>
      <c r="BN354" s="12">
        <v>1</v>
      </c>
      <c r="BO354" s="12">
        <v>1</v>
      </c>
      <c r="BP354" s="12">
        <v>1</v>
      </c>
      <c r="BQ354" s="19">
        <v>1</v>
      </c>
      <c r="BR354" s="11">
        <v>1</v>
      </c>
      <c r="BS354" s="12">
        <v>1</v>
      </c>
      <c r="BT354" s="12">
        <v>1</v>
      </c>
      <c r="BU354" s="12">
        <v>1</v>
      </c>
      <c r="BV354" s="16">
        <v>1</v>
      </c>
    </row>
    <row r="355" spans="1:74" x14ac:dyDescent="0.25">
      <c r="A355" s="32" t="s">
        <v>161</v>
      </c>
      <c r="B355" s="29" t="s">
        <v>79</v>
      </c>
      <c r="C355" s="1" t="s">
        <v>154</v>
      </c>
      <c r="D355" s="2" t="s">
        <v>280</v>
      </c>
      <c r="E355" s="3" t="s">
        <v>165</v>
      </c>
      <c r="F355" s="3">
        <f>'Proxy inputs'!I117</f>
        <v>0.11660838457155379</v>
      </c>
      <c r="G355" s="3">
        <f>'Proxy inputs'!J117</f>
        <v>0.71340961670550851</v>
      </c>
      <c r="H355" s="3">
        <f>'Proxy inputs'!K117</f>
        <v>1</v>
      </c>
      <c r="I355" s="19">
        <f t="shared" si="175"/>
        <v>0.11660838457155379</v>
      </c>
      <c r="J355" s="11">
        <f t="shared" ref="J355:AQ355" si="224">($AR355-$I355)/(2050-2015)+I355</f>
        <v>0.14184814501236653</v>
      </c>
      <c r="K355" s="12">
        <f t="shared" si="224"/>
        <v>0.16708790545317928</v>
      </c>
      <c r="L355" s="12">
        <f t="shared" si="224"/>
        <v>0.19232766589399203</v>
      </c>
      <c r="M355" s="12">
        <f t="shared" si="224"/>
        <v>0.21756742633480478</v>
      </c>
      <c r="N355" s="19">
        <f t="shared" si="224"/>
        <v>0.24280718677561752</v>
      </c>
      <c r="O355" s="11">
        <f t="shared" si="224"/>
        <v>0.2680469472164303</v>
      </c>
      <c r="P355" s="12">
        <f t="shared" si="224"/>
        <v>0.29328670765724307</v>
      </c>
      <c r="Q355" s="12">
        <f t="shared" si="224"/>
        <v>0.31852646809805585</v>
      </c>
      <c r="R355" s="12">
        <f t="shared" si="224"/>
        <v>0.34376622853886862</v>
      </c>
      <c r="S355" s="19">
        <f t="shared" si="224"/>
        <v>0.3690059889796814</v>
      </c>
      <c r="T355" s="11">
        <f t="shared" si="224"/>
        <v>0.39424574942049417</v>
      </c>
      <c r="U355" s="12">
        <f t="shared" si="224"/>
        <v>0.41948550986130695</v>
      </c>
      <c r="V355" s="12">
        <f t="shared" si="224"/>
        <v>0.44472527030211972</v>
      </c>
      <c r="W355" s="12">
        <f t="shared" si="224"/>
        <v>0.4699650307429325</v>
      </c>
      <c r="X355" s="19">
        <f t="shared" si="224"/>
        <v>0.49520479118374527</v>
      </c>
      <c r="Y355" s="11">
        <f t="shared" si="224"/>
        <v>0.52044455162455805</v>
      </c>
      <c r="Z355" s="12">
        <f t="shared" si="224"/>
        <v>0.54568431206537082</v>
      </c>
      <c r="AA355" s="12">
        <f t="shared" si="224"/>
        <v>0.5709240725061836</v>
      </c>
      <c r="AB355" s="12">
        <f t="shared" si="224"/>
        <v>0.59616383294699637</v>
      </c>
      <c r="AC355" s="19">
        <f t="shared" si="224"/>
        <v>0.62140359338780915</v>
      </c>
      <c r="AD355" s="11">
        <f t="shared" si="224"/>
        <v>0.64664335382862193</v>
      </c>
      <c r="AE355" s="12">
        <f t="shared" si="224"/>
        <v>0.6718831142694347</v>
      </c>
      <c r="AF355" s="12">
        <f t="shared" si="224"/>
        <v>0.69712287471024748</v>
      </c>
      <c r="AG355" s="12">
        <f t="shared" si="224"/>
        <v>0.72236263515106025</v>
      </c>
      <c r="AH355" s="19">
        <f t="shared" si="224"/>
        <v>0.74760239559187303</v>
      </c>
      <c r="AI355" s="11">
        <f t="shared" si="224"/>
        <v>0.7728421560326858</v>
      </c>
      <c r="AJ355" s="12">
        <f t="shared" si="224"/>
        <v>0.79808191647349858</v>
      </c>
      <c r="AK355" s="12">
        <f t="shared" si="224"/>
        <v>0.82332167691431135</v>
      </c>
      <c r="AL355" s="12">
        <f t="shared" si="224"/>
        <v>0.84856143735512413</v>
      </c>
      <c r="AM355" s="19">
        <f t="shared" si="224"/>
        <v>0.8738011977959369</v>
      </c>
      <c r="AN355" s="11">
        <f t="shared" si="224"/>
        <v>0.89904095823674968</v>
      </c>
      <c r="AO355" s="12">
        <f t="shared" si="224"/>
        <v>0.92428071867756245</v>
      </c>
      <c r="AP355" s="12">
        <f t="shared" si="224"/>
        <v>0.94952047911837523</v>
      </c>
      <c r="AQ355" s="12">
        <f t="shared" si="224"/>
        <v>0.974760239559188</v>
      </c>
      <c r="AR355" s="16">
        <v>1</v>
      </c>
      <c r="AS355" s="11">
        <v>1</v>
      </c>
      <c r="AT355" s="12">
        <v>1</v>
      </c>
      <c r="AU355" s="12">
        <v>1</v>
      </c>
      <c r="AV355" s="12">
        <v>1</v>
      </c>
      <c r="AW355" s="19">
        <v>1</v>
      </c>
      <c r="AX355" s="11">
        <v>1</v>
      </c>
      <c r="AY355" s="12">
        <v>1</v>
      </c>
      <c r="AZ355" s="12">
        <v>1</v>
      </c>
      <c r="BA355" s="12">
        <v>1</v>
      </c>
      <c r="BB355" s="16">
        <v>1</v>
      </c>
      <c r="BC355" s="11">
        <v>1</v>
      </c>
      <c r="BD355" s="12">
        <v>1</v>
      </c>
      <c r="BE355" s="12">
        <v>1</v>
      </c>
      <c r="BF355" s="12">
        <v>1</v>
      </c>
      <c r="BG355" s="19">
        <v>1</v>
      </c>
      <c r="BH355" s="11">
        <v>1</v>
      </c>
      <c r="BI355" s="12">
        <v>1</v>
      </c>
      <c r="BJ355" s="12">
        <v>1</v>
      </c>
      <c r="BK355" s="12">
        <v>1</v>
      </c>
      <c r="BL355" s="16">
        <v>1</v>
      </c>
      <c r="BM355" s="11">
        <v>1</v>
      </c>
      <c r="BN355" s="12">
        <v>1</v>
      </c>
      <c r="BO355" s="12">
        <v>1</v>
      </c>
      <c r="BP355" s="12">
        <v>1</v>
      </c>
      <c r="BQ355" s="19">
        <v>1</v>
      </c>
      <c r="BR355" s="11">
        <v>1</v>
      </c>
      <c r="BS355" s="12">
        <v>1</v>
      </c>
      <c r="BT355" s="12">
        <v>1</v>
      </c>
      <c r="BU355" s="12">
        <v>1</v>
      </c>
      <c r="BV355" s="16">
        <v>1</v>
      </c>
    </row>
    <row r="356" spans="1:74" x14ac:dyDescent="0.25">
      <c r="A356" s="32" t="s">
        <v>161</v>
      </c>
      <c r="B356" s="29" t="s">
        <v>79</v>
      </c>
      <c r="C356" s="1" t="s">
        <v>154</v>
      </c>
      <c r="D356" s="2" t="s">
        <v>280</v>
      </c>
      <c r="E356" s="3" t="s">
        <v>167</v>
      </c>
      <c r="F356" s="3">
        <f>'Proxy inputs'!I118</f>
        <v>0.22709009426633664</v>
      </c>
      <c r="G356" s="3">
        <f>'Proxy inputs'!J118</f>
        <v>2.5718071241329774E-2</v>
      </c>
      <c r="H356" s="3">
        <f>'Proxy inputs'!K118</f>
        <v>1</v>
      </c>
      <c r="I356" s="19">
        <f t="shared" si="175"/>
        <v>0.22709009426633664</v>
      </c>
      <c r="J356" s="11">
        <f t="shared" ref="J356:AQ356" si="225">($AR356-$I356)/(2050-2015)+I356</f>
        <v>0.2491732344301556</v>
      </c>
      <c r="K356" s="12">
        <f t="shared" si="225"/>
        <v>0.27125637459397456</v>
      </c>
      <c r="L356" s="12">
        <f t="shared" si="225"/>
        <v>0.29333951475779352</v>
      </c>
      <c r="M356" s="12">
        <f t="shared" si="225"/>
        <v>0.31542265492161248</v>
      </c>
      <c r="N356" s="19">
        <f t="shared" si="225"/>
        <v>0.33750579508543144</v>
      </c>
      <c r="O356" s="11">
        <f t="shared" si="225"/>
        <v>0.3595889352492504</v>
      </c>
      <c r="P356" s="12">
        <f t="shared" si="225"/>
        <v>0.38167207541306936</v>
      </c>
      <c r="Q356" s="12">
        <f t="shared" si="225"/>
        <v>0.40375521557688832</v>
      </c>
      <c r="R356" s="12">
        <f t="shared" si="225"/>
        <v>0.42583835574070728</v>
      </c>
      <c r="S356" s="19">
        <f t="shared" si="225"/>
        <v>0.44792149590452623</v>
      </c>
      <c r="T356" s="11">
        <f t="shared" si="225"/>
        <v>0.47000463606834519</v>
      </c>
      <c r="U356" s="12">
        <f t="shared" si="225"/>
        <v>0.49208777623216415</v>
      </c>
      <c r="V356" s="12">
        <f t="shared" si="225"/>
        <v>0.51417091639598311</v>
      </c>
      <c r="W356" s="12">
        <f t="shared" si="225"/>
        <v>0.53625405655980207</v>
      </c>
      <c r="X356" s="19">
        <f t="shared" si="225"/>
        <v>0.55833719672362103</v>
      </c>
      <c r="Y356" s="11">
        <f t="shared" si="225"/>
        <v>0.58042033688743999</v>
      </c>
      <c r="Z356" s="12">
        <f t="shared" si="225"/>
        <v>0.60250347705125895</v>
      </c>
      <c r="AA356" s="12">
        <f t="shared" si="225"/>
        <v>0.62458661721507791</v>
      </c>
      <c r="AB356" s="12">
        <f t="shared" si="225"/>
        <v>0.64666975737889687</v>
      </c>
      <c r="AC356" s="19">
        <f t="shared" si="225"/>
        <v>0.66875289754271583</v>
      </c>
      <c r="AD356" s="11">
        <f t="shared" si="225"/>
        <v>0.69083603770653479</v>
      </c>
      <c r="AE356" s="12">
        <f t="shared" si="225"/>
        <v>0.71291917787035375</v>
      </c>
      <c r="AF356" s="12">
        <f t="shared" si="225"/>
        <v>0.73500231803417271</v>
      </c>
      <c r="AG356" s="12">
        <f t="shared" si="225"/>
        <v>0.75708545819799167</v>
      </c>
      <c r="AH356" s="19">
        <f t="shared" si="225"/>
        <v>0.77916859836181063</v>
      </c>
      <c r="AI356" s="11">
        <f t="shared" si="225"/>
        <v>0.80125173852562959</v>
      </c>
      <c r="AJ356" s="12">
        <f t="shared" si="225"/>
        <v>0.82333487868944855</v>
      </c>
      <c r="AK356" s="12">
        <f t="shared" si="225"/>
        <v>0.84541801885326751</v>
      </c>
      <c r="AL356" s="12">
        <f t="shared" si="225"/>
        <v>0.86750115901708647</v>
      </c>
      <c r="AM356" s="19">
        <f t="shared" si="225"/>
        <v>0.88958429918090542</v>
      </c>
      <c r="AN356" s="11">
        <f t="shared" si="225"/>
        <v>0.91166743934472438</v>
      </c>
      <c r="AO356" s="12">
        <f t="shared" si="225"/>
        <v>0.93375057950854334</v>
      </c>
      <c r="AP356" s="12">
        <f t="shared" si="225"/>
        <v>0.9558337196723623</v>
      </c>
      <c r="AQ356" s="12">
        <f t="shared" si="225"/>
        <v>0.97791685983618126</v>
      </c>
      <c r="AR356" s="16">
        <v>1</v>
      </c>
      <c r="AS356" s="11">
        <v>1</v>
      </c>
      <c r="AT356" s="12">
        <v>1</v>
      </c>
      <c r="AU356" s="12">
        <v>1</v>
      </c>
      <c r="AV356" s="12">
        <v>1</v>
      </c>
      <c r="AW356" s="19">
        <v>1</v>
      </c>
      <c r="AX356" s="11">
        <v>1</v>
      </c>
      <c r="AY356" s="12">
        <v>1</v>
      </c>
      <c r="AZ356" s="12">
        <v>1</v>
      </c>
      <c r="BA356" s="12">
        <v>1</v>
      </c>
      <c r="BB356" s="16">
        <v>1</v>
      </c>
      <c r="BC356" s="11">
        <v>1</v>
      </c>
      <c r="BD356" s="12">
        <v>1</v>
      </c>
      <c r="BE356" s="12">
        <v>1</v>
      </c>
      <c r="BF356" s="12">
        <v>1</v>
      </c>
      <c r="BG356" s="19">
        <v>1</v>
      </c>
      <c r="BH356" s="11">
        <v>1</v>
      </c>
      <c r="BI356" s="12">
        <v>1</v>
      </c>
      <c r="BJ356" s="12">
        <v>1</v>
      </c>
      <c r="BK356" s="12">
        <v>1</v>
      </c>
      <c r="BL356" s="16">
        <v>1</v>
      </c>
      <c r="BM356" s="11">
        <v>1</v>
      </c>
      <c r="BN356" s="12">
        <v>1</v>
      </c>
      <c r="BO356" s="12">
        <v>1</v>
      </c>
      <c r="BP356" s="12">
        <v>1</v>
      </c>
      <c r="BQ356" s="19">
        <v>1</v>
      </c>
      <c r="BR356" s="11">
        <v>1</v>
      </c>
      <c r="BS356" s="12">
        <v>1</v>
      </c>
      <c r="BT356" s="12">
        <v>1</v>
      </c>
      <c r="BU356" s="12">
        <v>1</v>
      </c>
      <c r="BV356" s="16">
        <v>1</v>
      </c>
    </row>
    <row r="357" spans="1:74" x14ac:dyDescent="0.25">
      <c r="A357" s="32" t="s">
        <v>161</v>
      </c>
      <c r="B357" s="29" t="s">
        <v>79</v>
      </c>
      <c r="C357" s="1" t="s">
        <v>154</v>
      </c>
      <c r="D357" s="2" t="s">
        <v>280</v>
      </c>
      <c r="E357" s="3" t="s">
        <v>168</v>
      </c>
      <c r="F357" s="3" t="e">
        <f>'Proxy inputs'!I119</f>
        <v>#DIV/0!</v>
      </c>
      <c r="G357" s="3" t="e">
        <f>'Proxy inputs'!J119</f>
        <v>#DIV/0!</v>
      </c>
      <c r="H357" s="3">
        <f>'Proxy inputs'!K119</f>
        <v>1</v>
      </c>
      <c r="I357" s="19" t="e">
        <f t="shared" si="175"/>
        <v>#DIV/0!</v>
      </c>
      <c r="J357" s="11" t="e">
        <f t="shared" ref="J357:AQ357" si="226">($AR357-$I357)/(2050-2015)+I357</f>
        <v>#DIV/0!</v>
      </c>
      <c r="K357" s="12" t="e">
        <f t="shared" si="226"/>
        <v>#DIV/0!</v>
      </c>
      <c r="L357" s="12" t="e">
        <f t="shared" si="226"/>
        <v>#DIV/0!</v>
      </c>
      <c r="M357" s="12" t="e">
        <f t="shared" si="226"/>
        <v>#DIV/0!</v>
      </c>
      <c r="N357" s="19" t="e">
        <f t="shared" si="226"/>
        <v>#DIV/0!</v>
      </c>
      <c r="O357" s="11" t="e">
        <f t="shared" si="226"/>
        <v>#DIV/0!</v>
      </c>
      <c r="P357" s="12" t="e">
        <f t="shared" si="226"/>
        <v>#DIV/0!</v>
      </c>
      <c r="Q357" s="12" t="e">
        <f t="shared" si="226"/>
        <v>#DIV/0!</v>
      </c>
      <c r="R357" s="12" t="e">
        <f t="shared" si="226"/>
        <v>#DIV/0!</v>
      </c>
      <c r="S357" s="19" t="e">
        <f t="shared" si="226"/>
        <v>#DIV/0!</v>
      </c>
      <c r="T357" s="11" t="e">
        <f t="shared" si="226"/>
        <v>#DIV/0!</v>
      </c>
      <c r="U357" s="12" t="e">
        <f t="shared" si="226"/>
        <v>#DIV/0!</v>
      </c>
      <c r="V357" s="12" t="e">
        <f t="shared" si="226"/>
        <v>#DIV/0!</v>
      </c>
      <c r="W357" s="12" t="e">
        <f t="shared" si="226"/>
        <v>#DIV/0!</v>
      </c>
      <c r="X357" s="19" t="e">
        <f t="shared" si="226"/>
        <v>#DIV/0!</v>
      </c>
      <c r="Y357" s="11" t="e">
        <f t="shared" si="226"/>
        <v>#DIV/0!</v>
      </c>
      <c r="Z357" s="12" t="e">
        <f t="shared" si="226"/>
        <v>#DIV/0!</v>
      </c>
      <c r="AA357" s="12" t="e">
        <f t="shared" si="226"/>
        <v>#DIV/0!</v>
      </c>
      <c r="AB357" s="12" t="e">
        <f t="shared" si="226"/>
        <v>#DIV/0!</v>
      </c>
      <c r="AC357" s="19" t="e">
        <f t="shared" si="226"/>
        <v>#DIV/0!</v>
      </c>
      <c r="AD357" s="11" t="e">
        <f t="shared" si="226"/>
        <v>#DIV/0!</v>
      </c>
      <c r="AE357" s="12" t="e">
        <f t="shared" si="226"/>
        <v>#DIV/0!</v>
      </c>
      <c r="AF357" s="12" t="e">
        <f t="shared" si="226"/>
        <v>#DIV/0!</v>
      </c>
      <c r="AG357" s="12" t="e">
        <f t="shared" si="226"/>
        <v>#DIV/0!</v>
      </c>
      <c r="AH357" s="19" t="e">
        <f t="shared" si="226"/>
        <v>#DIV/0!</v>
      </c>
      <c r="AI357" s="11" t="e">
        <f t="shared" si="226"/>
        <v>#DIV/0!</v>
      </c>
      <c r="AJ357" s="12" t="e">
        <f t="shared" si="226"/>
        <v>#DIV/0!</v>
      </c>
      <c r="AK357" s="12" t="e">
        <f t="shared" si="226"/>
        <v>#DIV/0!</v>
      </c>
      <c r="AL357" s="12" t="e">
        <f t="shared" si="226"/>
        <v>#DIV/0!</v>
      </c>
      <c r="AM357" s="19" t="e">
        <f t="shared" si="226"/>
        <v>#DIV/0!</v>
      </c>
      <c r="AN357" s="11" t="e">
        <f t="shared" si="226"/>
        <v>#DIV/0!</v>
      </c>
      <c r="AO357" s="12" t="e">
        <f t="shared" si="226"/>
        <v>#DIV/0!</v>
      </c>
      <c r="AP357" s="12" t="e">
        <f t="shared" si="226"/>
        <v>#DIV/0!</v>
      </c>
      <c r="AQ357" s="12" t="e">
        <f t="shared" si="226"/>
        <v>#DIV/0!</v>
      </c>
      <c r="AR357" s="16">
        <v>1</v>
      </c>
      <c r="AS357" s="11">
        <v>1</v>
      </c>
      <c r="AT357" s="12">
        <v>1</v>
      </c>
      <c r="AU357" s="12">
        <v>1</v>
      </c>
      <c r="AV357" s="12">
        <v>1</v>
      </c>
      <c r="AW357" s="19">
        <v>1</v>
      </c>
      <c r="AX357" s="11">
        <v>1</v>
      </c>
      <c r="AY357" s="12">
        <v>1</v>
      </c>
      <c r="AZ357" s="12">
        <v>1</v>
      </c>
      <c r="BA357" s="12">
        <v>1</v>
      </c>
      <c r="BB357" s="16">
        <v>1</v>
      </c>
      <c r="BC357" s="11">
        <v>1</v>
      </c>
      <c r="BD357" s="12">
        <v>1</v>
      </c>
      <c r="BE357" s="12">
        <v>1</v>
      </c>
      <c r="BF357" s="12">
        <v>1</v>
      </c>
      <c r="BG357" s="19">
        <v>1</v>
      </c>
      <c r="BH357" s="11">
        <v>1</v>
      </c>
      <c r="BI357" s="12">
        <v>1</v>
      </c>
      <c r="BJ357" s="12">
        <v>1</v>
      </c>
      <c r="BK357" s="12">
        <v>1</v>
      </c>
      <c r="BL357" s="16">
        <v>1</v>
      </c>
      <c r="BM357" s="11">
        <v>1</v>
      </c>
      <c r="BN357" s="12">
        <v>1</v>
      </c>
      <c r="BO357" s="12">
        <v>1</v>
      </c>
      <c r="BP357" s="12">
        <v>1</v>
      </c>
      <c r="BQ357" s="19">
        <v>1</v>
      </c>
      <c r="BR357" s="11">
        <v>1</v>
      </c>
      <c r="BS357" s="12">
        <v>1</v>
      </c>
      <c r="BT357" s="12">
        <v>1</v>
      </c>
      <c r="BU357" s="12">
        <v>1</v>
      </c>
      <c r="BV357" s="16">
        <v>1</v>
      </c>
    </row>
    <row r="358" spans="1:74" x14ac:dyDescent="0.25">
      <c r="A358" s="32" t="s">
        <v>161</v>
      </c>
      <c r="B358" s="29" t="s">
        <v>79</v>
      </c>
      <c r="C358" s="1" t="s">
        <v>154</v>
      </c>
      <c r="D358" s="2" t="s">
        <v>280</v>
      </c>
      <c r="E358" s="3" t="s">
        <v>44</v>
      </c>
      <c r="F358" s="3">
        <f>'Proxy inputs'!I120</f>
        <v>1.5929414592525373</v>
      </c>
      <c r="G358" s="3">
        <f>'Proxy inputs'!J120</f>
        <v>7.4306361142944013</v>
      </c>
      <c r="H358" s="3">
        <f>'Proxy inputs'!K120</f>
        <v>1</v>
      </c>
      <c r="I358" s="19">
        <f t="shared" si="175"/>
        <v>1.5929414592525373</v>
      </c>
      <c r="J358" s="11">
        <f t="shared" ref="J358:AQ358" si="227">($AR358-$I358)/(2050-2015)+I358</f>
        <v>1.5760002747024648</v>
      </c>
      <c r="K358" s="12">
        <f t="shared" si="227"/>
        <v>1.5590590901523924</v>
      </c>
      <c r="L358" s="12">
        <f t="shared" si="227"/>
        <v>1.54211790560232</v>
      </c>
      <c r="M358" s="12">
        <f t="shared" si="227"/>
        <v>1.5251767210522476</v>
      </c>
      <c r="N358" s="19">
        <f t="shared" si="227"/>
        <v>1.5082355365021751</v>
      </c>
      <c r="O358" s="11">
        <f t="shared" si="227"/>
        <v>1.4912943519521027</v>
      </c>
      <c r="P358" s="12">
        <f t="shared" si="227"/>
        <v>1.4743531674020303</v>
      </c>
      <c r="Q358" s="12">
        <f t="shared" si="227"/>
        <v>1.4574119828519578</v>
      </c>
      <c r="R358" s="12">
        <f t="shared" si="227"/>
        <v>1.4404707983018854</v>
      </c>
      <c r="S358" s="19">
        <f t="shared" si="227"/>
        <v>1.423529613751813</v>
      </c>
      <c r="T358" s="11">
        <f t="shared" si="227"/>
        <v>1.4065884292017405</v>
      </c>
      <c r="U358" s="12">
        <f t="shared" si="227"/>
        <v>1.3896472446516681</v>
      </c>
      <c r="V358" s="12">
        <f t="shared" si="227"/>
        <v>1.3727060601015957</v>
      </c>
      <c r="W358" s="12">
        <f t="shared" si="227"/>
        <v>1.3557648755515233</v>
      </c>
      <c r="X358" s="19">
        <f t="shared" si="227"/>
        <v>1.3388236910014508</v>
      </c>
      <c r="Y358" s="11">
        <f t="shared" si="227"/>
        <v>1.3218825064513784</v>
      </c>
      <c r="Z358" s="12">
        <f t="shared" si="227"/>
        <v>1.304941321901306</v>
      </c>
      <c r="AA358" s="12">
        <f t="shared" si="227"/>
        <v>1.2880001373512335</v>
      </c>
      <c r="AB358" s="12">
        <f t="shared" si="227"/>
        <v>1.2710589528011611</v>
      </c>
      <c r="AC358" s="19">
        <f t="shared" si="227"/>
        <v>1.2541177682510887</v>
      </c>
      <c r="AD358" s="11">
        <f t="shared" si="227"/>
        <v>1.2371765837010162</v>
      </c>
      <c r="AE358" s="12">
        <f t="shared" si="227"/>
        <v>1.2202353991509438</v>
      </c>
      <c r="AF358" s="12">
        <f t="shared" si="227"/>
        <v>1.2032942146008714</v>
      </c>
      <c r="AG358" s="12">
        <f t="shared" si="227"/>
        <v>1.186353030050799</v>
      </c>
      <c r="AH358" s="19">
        <f t="shared" si="227"/>
        <v>1.1694118455007265</v>
      </c>
      <c r="AI358" s="11">
        <f t="shared" si="227"/>
        <v>1.1524706609506541</v>
      </c>
      <c r="AJ358" s="12">
        <f t="shared" si="227"/>
        <v>1.1355294764005817</v>
      </c>
      <c r="AK358" s="12">
        <f t="shared" si="227"/>
        <v>1.1185882918505092</v>
      </c>
      <c r="AL358" s="12">
        <f t="shared" si="227"/>
        <v>1.1016471073004368</v>
      </c>
      <c r="AM358" s="19">
        <f t="shared" si="227"/>
        <v>1.0847059227503644</v>
      </c>
      <c r="AN358" s="11">
        <f t="shared" si="227"/>
        <v>1.0677647382002919</v>
      </c>
      <c r="AO358" s="12">
        <f t="shared" si="227"/>
        <v>1.0508235536502195</v>
      </c>
      <c r="AP358" s="12">
        <f t="shared" si="227"/>
        <v>1.0338823691001471</v>
      </c>
      <c r="AQ358" s="12">
        <f t="shared" si="227"/>
        <v>1.0169411845500747</v>
      </c>
      <c r="AR358" s="16">
        <v>1</v>
      </c>
      <c r="AS358" s="11">
        <v>1</v>
      </c>
      <c r="AT358" s="12">
        <v>1</v>
      </c>
      <c r="AU358" s="12">
        <v>1</v>
      </c>
      <c r="AV358" s="12">
        <v>1</v>
      </c>
      <c r="AW358" s="19">
        <v>1</v>
      </c>
      <c r="AX358" s="11">
        <v>1</v>
      </c>
      <c r="AY358" s="12">
        <v>1</v>
      </c>
      <c r="AZ358" s="12">
        <v>1</v>
      </c>
      <c r="BA358" s="12">
        <v>1</v>
      </c>
      <c r="BB358" s="16">
        <v>1</v>
      </c>
      <c r="BC358" s="11">
        <v>1</v>
      </c>
      <c r="BD358" s="12">
        <v>1</v>
      </c>
      <c r="BE358" s="12">
        <v>1</v>
      </c>
      <c r="BF358" s="12">
        <v>1</v>
      </c>
      <c r="BG358" s="19">
        <v>1</v>
      </c>
      <c r="BH358" s="11">
        <v>1</v>
      </c>
      <c r="BI358" s="12">
        <v>1</v>
      </c>
      <c r="BJ358" s="12">
        <v>1</v>
      </c>
      <c r="BK358" s="12">
        <v>1</v>
      </c>
      <c r="BL358" s="16">
        <v>1</v>
      </c>
      <c r="BM358" s="11">
        <v>1</v>
      </c>
      <c r="BN358" s="12">
        <v>1</v>
      </c>
      <c r="BO358" s="12">
        <v>1</v>
      </c>
      <c r="BP358" s="12">
        <v>1</v>
      </c>
      <c r="BQ358" s="19">
        <v>1</v>
      </c>
      <c r="BR358" s="11">
        <v>1</v>
      </c>
      <c r="BS358" s="12">
        <v>1</v>
      </c>
      <c r="BT358" s="12">
        <v>1</v>
      </c>
      <c r="BU358" s="12">
        <v>1</v>
      </c>
      <c r="BV358" s="16">
        <v>1</v>
      </c>
    </row>
    <row r="359" spans="1:74" x14ac:dyDescent="0.25">
      <c r="A359" s="32" t="s">
        <v>161</v>
      </c>
      <c r="B359" s="29" t="s">
        <v>79</v>
      </c>
      <c r="C359" s="1" t="s">
        <v>154</v>
      </c>
      <c r="D359" s="2" t="s">
        <v>19</v>
      </c>
      <c r="E359" s="3" t="s">
        <v>20</v>
      </c>
      <c r="F359" s="3">
        <f>'Proxy inputs'!I121</f>
        <v>0.59577503208050431</v>
      </c>
      <c r="G359" s="3">
        <f>'Proxy inputs'!J121</f>
        <v>0.75468028641955387</v>
      </c>
      <c r="H359" s="3">
        <f>'Proxy inputs'!K121</f>
        <v>1</v>
      </c>
      <c r="I359" s="19">
        <f t="shared" si="175"/>
        <v>0.59577503208050431</v>
      </c>
      <c r="J359" s="11">
        <f t="shared" ref="J359:AQ359" si="228">($AR359-$I359)/(2050-2015)+I359</f>
        <v>0.60732431687820421</v>
      </c>
      <c r="K359" s="12">
        <f t="shared" si="228"/>
        <v>0.61887360167590411</v>
      </c>
      <c r="L359" s="12">
        <f t="shared" si="228"/>
        <v>0.630422886473604</v>
      </c>
      <c r="M359" s="12">
        <f t="shared" si="228"/>
        <v>0.6419721712713039</v>
      </c>
      <c r="N359" s="19">
        <f t="shared" si="228"/>
        <v>0.6535214560690038</v>
      </c>
      <c r="O359" s="11">
        <f t="shared" si="228"/>
        <v>0.6650707408667037</v>
      </c>
      <c r="P359" s="12">
        <f t="shared" si="228"/>
        <v>0.6766200256644036</v>
      </c>
      <c r="Q359" s="12">
        <f t="shared" si="228"/>
        <v>0.6881693104621035</v>
      </c>
      <c r="R359" s="12">
        <f t="shared" si="228"/>
        <v>0.6997185952598034</v>
      </c>
      <c r="S359" s="19">
        <f t="shared" si="228"/>
        <v>0.7112678800575033</v>
      </c>
      <c r="T359" s="11">
        <f t="shared" si="228"/>
        <v>0.7228171648552032</v>
      </c>
      <c r="U359" s="12">
        <f t="shared" si="228"/>
        <v>0.7343664496529031</v>
      </c>
      <c r="V359" s="12">
        <f t="shared" si="228"/>
        <v>0.745915734450603</v>
      </c>
      <c r="W359" s="12">
        <f t="shared" si="228"/>
        <v>0.7574650192483029</v>
      </c>
      <c r="X359" s="19">
        <f t="shared" si="228"/>
        <v>0.76901430404600279</v>
      </c>
      <c r="Y359" s="11">
        <f t="shared" si="228"/>
        <v>0.78056358884370269</v>
      </c>
      <c r="Z359" s="12">
        <f t="shared" si="228"/>
        <v>0.79211287364140259</v>
      </c>
      <c r="AA359" s="12">
        <f t="shared" si="228"/>
        <v>0.80366215843910249</v>
      </c>
      <c r="AB359" s="12">
        <f t="shared" si="228"/>
        <v>0.81521144323680239</v>
      </c>
      <c r="AC359" s="19">
        <f t="shared" si="228"/>
        <v>0.82676072803450229</v>
      </c>
      <c r="AD359" s="11">
        <f t="shared" si="228"/>
        <v>0.83831001283220219</v>
      </c>
      <c r="AE359" s="12">
        <f t="shared" si="228"/>
        <v>0.84985929762990209</v>
      </c>
      <c r="AF359" s="12">
        <f t="shared" si="228"/>
        <v>0.86140858242760199</v>
      </c>
      <c r="AG359" s="12">
        <f t="shared" si="228"/>
        <v>0.87295786722530189</v>
      </c>
      <c r="AH359" s="19">
        <f t="shared" si="228"/>
        <v>0.88450715202300179</v>
      </c>
      <c r="AI359" s="11">
        <f t="shared" si="228"/>
        <v>0.89605643682070168</v>
      </c>
      <c r="AJ359" s="12">
        <f t="shared" si="228"/>
        <v>0.90760572161840158</v>
      </c>
      <c r="AK359" s="12">
        <f t="shared" si="228"/>
        <v>0.91915500641610148</v>
      </c>
      <c r="AL359" s="12">
        <f t="shared" si="228"/>
        <v>0.93070429121380138</v>
      </c>
      <c r="AM359" s="19">
        <f t="shared" si="228"/>
        <v>0.94225357601150128</v>
      </c>
      <c r="AN359" s="11">
        <f t="shared" si="228"/>
        <v>0.95380286080920118</v>
      </c>
      <c r="AO359" s="12">
        <f t="shared" si="228"/>
        <v>0.96535214560690108</v>
      </c>
      <c r="AP359" s="12">
        <f t="shared" si="228"/>
        <v>0.97690143040460098</v>
      </c>
      <c r="AQ359" s="12">
        <f t="shared" si="228"/>
        <v>0.98845071520230088</v>
      </c>
      <c r="AR359" s="16">
        <v>1</v>
      </c>
      <c r="AS359" s="11">
        <v>1</v>
      </c>
      <c r="AT359" s="12">
        <v>1</v>
      </c>
      <c r="AU359" s="12">
        <v>1</v>
      </c>
      <c r="AV359" s="12">
        <v>1</v>
      </c>
      <c r="AW359" s="19">
        <v>1</v>
      </c>
      <c r="AX359" s="11">
        <v>1</v>
      </c>
      <c r="AY359" s="12">
        <v>1</v>
      </c>
      <c r="AZ359" s="12">
        <v>1</v>
      </c>
      <c r="BA359" s="12">
        <v>1</v>
      </c>
      <c r="BB359" s="16">
        <v>1</v>
      </c>
      <c r="BC359" s="11">
        <v>1</v>
      </c>
      <c r="BD359" s="12">
        <v>1</v>
      </c>
      <c r="BE359" s="12">
        <v>1</v>
      </c>
      <c r="BF359" s="12">
        <v>1</v>
      </c>
      <c r="BG359" s="19">
        <v>1</v>
      </c>
      <c r="BH359" s="11">
        <v>1</v>
      </c>
      <c r="BI359" s="12">
        <v>1</v>
      </c>
      <c r="BJ359" s="12">
        <v>1</v>
      </c>
      <c r="BK359" s="12">
        <v>1</v>
      </c>
      <c r="BL359" s="16">
        <v>1</v>
      </c>
      <c r="BM359" s="11">
        <v>1</v>
      </c>
      <c r="BN359" s="12">
        <v>1</v>
      </c>
      <c r="BO359" s="12">
        <v>1</v>
      </c>
      <c r="BP359" s="12">
        <v>1</v>
      </c>
      <c r="BQ359" s="19">
        <v>1</v>
      </c>
      <c r="BR359" s="11">
        <v>1</v>
      </c>
      <c r="BS359" s="12">
        <v>1</v>
      </c>
      <c r="BT359" s="12">
        <v>1</v>
      </c>
      <c r="BU359" s="12">
        <v>1</v>
      </c>
      <c r="BV359" s="16">
        <v>1</v>
      </c>
    </row>
    <row r="360" spans="1:74" x14ac:dyDescent="0.25">
      <c r="A360" s="32" t="s">
        <v>161</v>
      </c>
      <c r="B360" s="29" t="s">
        <v>79</v>
      </c>
      <c r="C360" s="1" t="s">
        <v>155</v>
      </c>
      <c r="D360" s="2" t="s">
        <v>42</v>
      </c>
      <c r="E360" s="3" t="s">
        <v>43</v>
      </c>
      <c r="F360" s="3">
        <f>'Proxy inputs'!I122</f>
        <v>0.94899991129672445</v>
      </c>
      <c r="G360" s="3">
        <f>'Proxy inputs'!J122</f>
        <v>1.0211504912077023</v>
      </c>
      <c r="H360" s="3">
        <f>'Proxy inputs'!K122</f>
        <v>1</v>
      </c>
      <c r="I360" s="19">
        <f t="shared" si="175"/>
        <v>0.94899991129672445</v>
      </c>
      <c r="J360" s="11">
        <f t="shared" ref="J360:AQ360" si="229">($AR360-$I360)/(2050-2015)+I360</f>
        <v>0.95045705668824665</v>
      </c>
      <c r="K360" s="12">
        <f t="shared" si="229"/>
        <v>0.95191420207976885</v>
      </c>
      <c r="L360" s="12">
        <f t="shared" si="229"/>
        <v>0.95337134747129104</v>
      </c>
      <c r="M360" s="12">
        <f t="shared" si="229"/>
        <v>0.95482849286281324</v>
      </c>
      <c r="N360" s="19">
        <f t="shared" si="229"/>
        <v>0.95628563825433543</v>
      </c>
      <c r="O360" s="11">
        <f t="shared" si="229"/>
        <v>0.95774278364585763</v>
      </c>
      <c r="P360" s="12">
        <f t="shared" si="229"/>
        <v>0.95919992903737983</v>
      </c>
      <c r="Q360" s="12">
        <f t="shared" si="229"/>
        <v>0.96065707442890202</v>
      </c>
      <c r="R360" s="12">
        <f t="shared" si="229"/>
        <v>0.96211421982042422</v>
      </c>
      <c r="S360" s="19">
        <f t="shared" si="229"/>
        <v>0.96357136521194642</v>
      </c>
      <c r="T360" s="11">
        <f t="shared" si="229"/>
        <v>0.96502851060346861</v>
      </c>
      <c r="U360" s="12">
        <f t="shared" si="229"/>
        <v>0.96648565599499081</v>
      </c>
      <c r="V360" s="12">
        <f t="shared" si="229"/>
        <v>0.96794280138651301</v>
      </c>
      <c r="W360" s="12">
        <f t="shared" si="229"/>
        <v>0.9693999467780352</v>
      </c>
      <c r="X360" s="19">
        <f t="shared" si="229"/>
        <v>0.9708570921695574</v>
      </c>
      <c r="Y360" s="11">
        <f t="shared" si="229"/>
        <v>0.9723142375610796</v>
      </c>
      <c r="Z360" s="12">
        <f t="shared" si="229"/>
        <v>0.97377138295260179</v>
      </c>
      <c r="AA360" s="12">
        <f t="shared" si="229"/>
        <v>0.97522852834412399</v>
      </c>
      <c r="AB360" s="12">
        <f t="shared" si="229"/>
        <v>0.97668567373564619</v>
      </c>
      <c r="AC360" s="19">
        <f t="shared" si="229"/>
        <v>0.97814281912716838</v>
      </c>
      <c r="AD360" s="11">
        <f t="shared" si="229"/>
        <v>0.97959996451869058</v>
      </c>
      <c r="AE360" s="12">
        <f t="shared" si="229"/>
        <v>0.98105710991021278</v>
      </c>
      <c r="AF360" s="12">
        <f t="shared" si="229"/>
        <v>0.98251425530173497</v>
      </c>
      <c r="AG360" s="12">
        <f t="shared" si="229"/>
        <v>0.98397140069325717</v>
      </c>
      <c r="AH360" s="19">
        <f t="shared" si="229"/>
        <v>0.98542854608477937</v>
      </c>
      <c r="AI360" s="11">
        <f t="shared" si="229"/>
        <v>0.98688569147630156</v>
      </c>
      <c r="AJ360" s="12">
        <f t="shared" si="229"/>
        <v>0.98834283686782376</v>
      </c>
      <c r="AK360" s="12">
        <f t="shared" si="229"/>
        <v>0.98979998225934596</v>
      </c>
      <c r="AL360" s="12">
        <f t="shared" si="229"/>
        <v>0.99125712765086815</v>
      </c>
      <c r="AM360" s="19">
        <f t="shared" si="229"/>
        <v>0.99271427304239035</v>
      </c>
      <c r="AN360" s="11">
        <f t="shared" si="229"/>
        <v>0.99417141843391255</v>
      </c>
      <c r="AO360" s="12">
        <f t="shared" si="229"/>
        <v>0.99562856382543474</v>
      </c>
      <c r="AP360" s="12">
        <f t="shared" si="229"/>
        <v>0.99708570921695694</v>
      </c>
      <c r="AQ360" s="12">
        <f t="shared" si="229"/>
        <v>0.99854285460847914</v>
      </c>
      <c r="AR360" s="16">
        <v>1</v>
      </c>
      <c r="AS360" s="11">
        <v>1</v>
      </c>
      <c r="AT360" s="12">
        <v>1</v>
      </c>
      <c r="AU360" s="12">
        <v>1</v>
      </c>
      <c r="AV360" s="12">
        <v>1</v>
      </c>
      <c r="AW360" s="19">
        <v>1</v>
      </c>
      <c r="AX360" s="11">
        <v>1</v>
      </c>
      <c r="AY360" s="12">
        <v>1</v>
      </c>
      <c r="AZ360" s="12">
        <v>1</v>
      </c>
      <c r="BA360" s="12">
        <v>1</v>
      </c>
      <c r="BB360" s="16">
        <v>1</v>
      </c>
      <c r="BC360" s="11">
        <v>1</v>
      </c>
      <c r="BD360" s="12">
        <v>1</v>
      </c>
      <c r="BE360" s="12">
        <v>1</v>
      </c>
      <c r="BF360" s="12">
        <v>1</v>
      </c>
      <c r="BG360" s="19">
        <v>1</v>
      </c>
      <c r="BH360" s="11">
        <v>1</v>
      </c>
      <c r="BI360" s="12">
        <v>1</v>
      </c>
      <c r="BJ360" s="12">
        <v>1</v>
      </c>
      <c r="BK360" s="12">
        <v>1</v>
      </c>
      <c r="BL360" s="16">
        <v>1</v>
      </c>
      <c r="BM360" s="11">
        <v>1</v>
      </c>
      <c r="BN360" s="12">
        <v>1</v>
      </c>
      <c r="BO360" s="12">
        <v>1</v>
      </c>
      <c r="BP360" s="12">
        <v>1</v>
      </c>
      <c r="BQ360" s="19">
        <v>1</v>
      </c>
      <c r="BR360" s="11">
        <v>1</v>
      </c>
      <c r="BS360" s="12">
        <v>1</v>
      </c>
      <c r="BT360" s="12">
        <v>1</v>
      </c>
      <c r="BU360" s="12">
        <v>1</v>
      </c>
      <c r="BV360" s="16">
        <v>1</v>
      </c>
    </row>
    <row r="361" spans="1:74" x14ac:dyDescent="0.25">
      <c r="A361" s="32" t="s">
        <v>161</v>
      </c>
      <c r="B361" s="29" t="s">
        <v>79</v>
      </c>
      <c r="C361" s="1" t="s">
        <v>155</v>
      </c>
      <c r="D361" s="2" t="s">
        <v>150</v>
      </c>
      <c r="E361" s="3" t="s">
        <v>141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9">
        <f t="shared" si="175"/>
        <v>1</v>
      </c>
      <c r="J361" s="11">
        <f t="shared" ref="J361:AQ361" si="230">($AR361-$I361)/(2050-2015)+I361</f>
        <v>1</v>
      </c>
      <c r="K361" s="12">
        <f t="shared" si="230"/>
        <v>1</v>
      </c>
      <c r="L361" s="12">
        <f t="shared" si="230"/>
        <v>1</v>
      </c>
      <c r="M361" s="12">
        <f t="shared" si="230"/>
        <v>1</v>
      </c>
      <c r="N361" s="19">
        <f t="shared" si="230"/>
        <v>1</v>
      </c>
      <c r="O361" s="11">
        <f t="shared" si="230"/>
        <v>1</v>
      </c>
      <c r="P361" s="12">
        <f t="shared" si="230"/>
        <v>1</v>
      </c>
      <c r="Q361" s="12">
        <f t="shared" si="230"/>
        <v>1</v>
      </c>
      <c r="R361" s="12">
        <f t="shared" si="230"/>
        <v>1</v>
      </c>
      <c r="S361" s="19">
        <f t="shared" si="230"/>
        <v>1</v>
      </c>
      <c r="T361" s="11">
        <f t="shared" si="230"/>
        <v>1</v>
      </c>
      <c r="U361" s="12">
        <f t="shared" si="230"/>
        <v>1</v>
      </c>
      <c r="V361" s="12">
        <f t="shared" si="230"/>
        <v>1</v>
      </c>
      <c r="W361" s="12">
        <f t="shared" si="230"/>
        <v>1</v>
      </c>
      <c r="X361" s="19">
        <f t="shared" si="230"/>
        <v>1</v>
      </c>
      <c r="Y361" s="11">
        <f t="shared" si="230"/>
        <v>1</v>
      </c>
      <c r="Z361" s="12">
        <f t="shared" si="230"/>
        <v>1</v>
      </c>
      <c r="AA361" s="12">
        <f t="shared" si="230"/>
        <v>1</v>
      </c>
      <c r="AB361" s="12">
        <f t="shared" si="230"/>
        <v>1</v>
      </c>
      <c r="AC361" s="19">
        <f t="shared" si="230"/>
        <v>1</v>
      </c>
      <c r="AD361" s="11">
        <f t="shared" si="230"/>
        <v>1</v>
      </c>
      <c r="AE361" s="12">
        <f t="shared" si="230"/>
        <v>1</v>
      </c>
      <c r="AF361" s="12">
        <f t="shared" si="230"/>
        <v>1</v>
      </c>
      <c r="AG361" s="12">
        <f t="shared" si="230"/>
        <v>1</v>
      </c>
      <c r="AH361" s="19">
        <f t="shared" si="230"/>
        <v>1</v>
      </c>
      <c r="AI361" s="11">
        <f t="shared" si="230"/>
        <v>1</v>
      </c>
      <c r="AJ361" s="12">
        <f t="shared" si="230"/>
        <v>1</v>
      </c>
      <c r="AK361" s="12">
        <f t="shared" si="230"/>
        <v>1</v>
      </c>
      <c r="AL361" s="12">
        <f t="shared" si="230"/>
        <v>1</v>
      </c>
      <c r="AM361" s="19">
        <f t="shared" si="230"/>
        <v>1</v>
      </c>
      <c r="AN361" s="11">
        <f t="shared" si="230"/>
        <v>1</v>
      </c>
      <c r="AO361" s="12">
        <f t="shared" si="230"/>
        <v>1</v>
      </c>
      <c r="AP361" s="12">
        <f t="shared" si="230"/>
        <v>1</v>
      </c>
      <c r="AQ361" s="12">
        <f t="shared" si="230"/>
        <v>1</v>
      </c>
      <c r="AR361" s="16">
        <v>1</v>
      </c>
      <c r="AS361" s="11">
        <v>1</v>
      </c>
      <c r="AT361" s="12">
        <v>1</v>
      </c>
      <c r="AU361" s="12">
        <v>1</v>
      </c>
      <c r="AV361" s="12">
        <v>1</v>
      </c>
      <c r="AW361" s="19">
        <v>1</v>
      </c>
      <c r="AX361" s="11">
        <v>1</v>
      </c>
      <c r="AY361" s="12">
        <v>1</v>
      </c>
      <c r="AZ361" s="12">
        <v>1</v>
      </c>
      <c r="BA361" s="12">
        <v>1</v>
      </c>
      <c r="BB361" s="16">
        <v>1</v>
      </c>
      <c r="BC361" s="11">
        <v>1</v>
      </c>
      <c r="BD361" s="12">
        <v>1</v>
      </c>
      <c r="BE361" s="12">
        <v>1</v>
      </c>
      <c r="BF361" s="12">
        <v>1</v>
      </c>
      <c r="BG361" s="19">
        <v>1</v>
      </c>
      <c r="BH361" s="11">
        <v>1</v>
      </c>
      <c r="BI361" s="12">
        <v>1</v>
      </c>
      <c r="BJ361" s="12">
        <v>1</v>
      </c>
      <c r="BK361" s="12">
        <v>1</v>
      </c>
      <c r="BL361" s="16">
        <v>1</v>
      </c>
      <c r="BM361" s="11">
        <v>1</v>
      </c>
      <c r="BN361" s="12">
        <v>1</v>
      </c>
      <c r="BO361" s="12">
        <v>1</v>
      </c>
      <c r="BP361" s="12">
        <v>1</v>
      </c>
      <c r="BQ361" s="19">
        <v>1</v>
      </c>
      <c r="BR361" s="11">
        <v>1</v>
      </c>
      <c r="BS361" s="12">
        <v>1</v>
      </c>
      <c r="BT361" s="12">
        <v>1</v>
      </c>
      <c r="BU361" s="12">
        <v>1</v>
      </c>
      <c r="BV361" s="16">
        <v>1</v>
      </c>
    </row>
    <row r="362" spans="1:74" x14ac:dyDescent="0.25">
      <c r="A362" s="32" t="s">
        <v>161</v>
      </c>
      <c r="B362" s="29" t="s">
        <v>79</v>
      </c>
      <c r="C362" s="1" t="s">
        <v>155</v>
      </c>
      <c r="D362" s="2" t="s">
        <v>150</v>
      </c>
      <c r="E362" s="3" t="s">
        <v>142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9">
        <f t="shared" si="175"/>
        <v>1</v>
      </c>
      <c r="J362" s="11">
        <f t="shared" ref="J362:AQ362" si="231">($AR362-$I362)/(2050-2015)+I362</f>
        <v>1</v>
      </c>
      <c r="K362" s="12">
        <f t="shared" si="231"/>
        <v>1</v>
      </c>
      <c r="L362" s="12">
        <f t="shared" si="231"/>
        <v>1</v>
      </c>
      <c r="M362" s="12">
        <f t="shared" si="231"/>
        <v>1</v>
      </c>
      <c r="N362" s="19">
        <f t="shared" si="231"/>
        <v>1</v>
      </c>
      <c r="O362" s="11">
        <f t="shared" si="231"/>
        <v>1</v>
      </c>
      <c r="P362" s="12">
        <f t="shared" si="231"/>
        <v>1</v>
      </c>
      <c r="Q362" s="12">
        <f t="shared" si="231"/>
        <v>1</v>
      </c>
      <c r="R362" s="12">
        <f t="shared" si="231"/>
        <v>1</v>
      </c>
      <c r="S362" s="19">
        <f t="shared" si="231"/>
        <v>1</v>
      </c>
      <c r="T362" s="11">
        <f t="shared" si="231"/>
        <v>1</v>
      </c>
      <c r="U362" s="12">
        <f t="shared" si="231"/>
        <v>1</v>
      </c>
      <c r="V362" s="12">
        <f t="shared" si="231"/>
        <v>1</v>
      </c>
      <c r="W362" s="12">
        <f t="shared" si="231"/>
        <v>1</v>
      </c>
      <c r="X362" s="19">
        <f t="shared" si="231"/>
        <v>1</v>
      </c>
      <c r="Y362" s="11">
        <f t="shared" si="231"/>
        <v>1</v>
      </c>
      <c r="Z362" s="12">
        <f t="shared" si="231"/>
        <v>1</v>
      </c>
      <c r="AA362" s="12">
        <f t="shared" si="231"/>
        <v>1</v>
      </c>
      <c r="AB362" s="12">
        <f t="shared" si="231"/>
        <v>1</v>
      </c>
      <c r="AC362" s="19">
        <f t="shared" si="231"/>
        <v>1</v>
      </c>
      <c r="AD362" s="11">
        <f t="shared" si="231"/>
        <v>1</v>
      </c>
      <c r="AE362" s="12">
        <f t="shared" si="231"/>
        <v>1</v>
      </c>
      <c r="AF362" s="12">
        <f t="shared" si="231"/>
        <v>1</v>
      </c>
      <c r="AG362" s="12">
        <f t="shared" si="231"/>
        <v>1</v>
      </c>
      <c r="AH362" s="19">
        <f t="shared" si="231"/>
        <v>1</v>
      </c>
      <c r="AI362" s="11">
        <f t="shared" si="231"/>
        <v>1</v>
      </c>
      <c r="AJ362" s="12">
        <f t="shared" si="231"/>
        <v>1</v>
      </c>
      <c r="AK362" s="12">
        <f t="shared" si="231"/>
        <v>1</v>
      </c>
      <c r="AL362" s="12">
        <f t="shared" si="231"/>
        <v>1</v>
      </c>
      <c r="AM362" s="19">
        <f t="shared" si="231"/>
        <v>1</v>
      </c>
      <c r="AN362" s="11">
        <f t="shared" si="231"/>
        <v>1</v>
      </c>
      <c r="AO362" s="12">
        <f t="shared" si="231"/>
        <v>1</v>
      </c>
      <c r="AP362" s="12">
        <f t="shared" si="231"/>
        <v>1</v>
      </c>
      <c r="AQ362" s="12">
        <f t="shared" si="231"/>
        <v>1</v>
      </c>
      <c r="AR362" s="16">
        <v>1</v>
      </c>
      <c r="AS362" s="11">
        <v>1</v>
      </c>
      <c r="AT362" s="12">
        <v>1</v>
      </c>
      <c r="AU362" s="12">
        <v>1</v>
      </c>
      <c r="AV362" s="12">
        <v>1</v>
      </c>
      <c r="AW362" s="19">
        <v>1</v>
      </c>
      <c r="AX362" s="11">
        <v>1</v>
      </c>
      <c r="AY362" s="12">
        <v>1</v>
      </c>
      <c r="AZ362" s="12">
        <v>1</v>
      </c>
      <c r="BA362" s="12">
        <v>1</v>
      </c>
      <c r="BB362" s="16">
        <v>1</v>
      </c>
      <c r="BC362" s="11">
        <v>1</v>
      </c>
      <c r="BD362" s="12">
        <v>1</v>
      </c>
      <c r="BE362" s="12">
        <v>1</v>
      </c>
      <c r="BF362" s="12">
        <v>1</v>
      </c>
      <c r="BG362" s="19">
        <v>1</v>
      </c>
      <c r="BH362" s="11">
        <v>1</v>
      </c>
      <c r="BI362" s="12">
        <v>1</v>
      </c>
      <c r="BJ362" s="12">
        <v>1</v>
      </c>
      <c r="BK362" s="12">
        <v>1</v>
      </c>
      <c r="BL362" s="16">
        <v>1</v>
      </c>
      <c r="BM362" s="11">
        <v>1</v>
      </c>
      <c r="BN362" s="12">
        <v>1</v>
      </c>
      <c r="BO362" s="12">
        <v>1</v>
      </c>
      <c r="BP362" s="12">
        <v>1</v>
      </c>
      <c r="BQ362" s="19">
        <v>1</v>
      </c>
      <c r="BR362" s="11">
        <v>1</v>
      </c>
      <c r="BS362" s="12">
        <v>1</v>
      </c>
      <c r="BT362" s="12">
        <v>1</v>
      </c>
      <c r="BU362" s="12">
        <v>1</v>
      </c>
      <c r="BV362" s="16">
        <v>1</v>
      </c>
    </row>
    <row r="363" spans="1:74" x14ac:dyDescent="0.25">
      <c r="A363" s="32" t="s">
        <v>161</v>
      </c>
      <c r="B363" s="29" t="s">
        <v>79</v>
      </c>
      <c r="C363" s="1" t="s">
        <v>155</v>
      </c>
      <c r="D363" s="2" t="s">
        <v>150</v>
      </c>
      <c r="E363" s="3" t="s">
        <v>172</v>
      </c>
      <c r="F363" s="3">
        <f>'Proxy inputs'!I125</f>
        <v>1</v>
      </c>
      <c r="G363" s="3">
        <f>'Proxy inputs'!J125</f>
        <v>1</v>
      </c>
      <c r="H363" s="3">
        <f>'Proxy inputs'!K125</f>
        <v>1</v>
      </c>
      <c r="I363" s="19">
        <f t="shared" si="175"/>
        <v>1</v>
      </c>
      <c r="J363" s="11">
        <f t="shared" ref="J363:AQ363" si="232">($AR363-$I363)/(2050-2015)+I363</f>
        <v>1</v>
      </c>
      <c r="K363" s="12">
        <f t="shared" si="232"/>
        <v>1</v>
      </c>
      <c r="L363" s="12">
        <f t="shared" si="232"/>
        <v>1</v>
      </c>
      <c r="M363" s="12">
        <f t="shared" si="232"/>
        <v>1</v>
      </c>
      <c r="N363" s="19">
        <f t="shared" si="232"/>
        <v>1</v>
      </c>
      <c r="O363" s="11">
        <f t="shared" si="232"/>
        <v>1</v>
      </c>
      <c r="P363" s="12">
        <f t="shared" si="232"/>
        <v>1</v>
      </c>
      <c r="Q363" s="12">
        <f t="shared" si="232"/>
        <v>1</v>
      </c>
      <c r="R363" s="12">
        <f t="shared" si="232"/>
        <v>1</v>
      </c>
      <c r="S363" s="19">
        <f t="shared" si="232"/>
        <v>1</v>
      </c>
      <c r="T363" s="11">
        <f t="shared" si="232"/>
        <v>1</v>
      </c>
      <c r="U363" s="12">
        <f t="shared" si="232"/>
        <v>1</v>
      </c>
      <c r="V363" s="12">
        <f t="shared" si="232"/>
        <v>1</v>
      </c>
      <c r="W363" s="12">
        <f t="shared" si="232"/>
        <v>1</v>
      </c>
      <c r="X363" s="19">
        <f t="shared" si="232"/>
        <v>1</v>
      </c>
      <c r="Y363" s="11">
        <f t="shared" si="232"/>
        <v>1</v>
      </c>
      <c r="Z363" s="12">
        <f t="shared" si="232"/>
        <v>1</v>
      </c>
      <c r="AA363" s="12">
        <f t="shared" si="232"/>
        <v>1</v>
      </c>
      <c r="AB363" s="12">
        <f t="shared" si="232"/>
        <v>1</v>
      </c>
      <c r="AC363" s="19">
        <f t="shared" si="232"/>
        <v>1</v>
      </c>
      <c r="AD363" s="11">
        <f t="shared" si="232"/>
        <v>1</v>
      </c>
      <c r="AE363" s="12">
        <f t="shared" si="232"/>
        <v>1</v>
      </c>
      <c r="AF363" s="12">
        <f t="shared" si="232"/>
        <v>1</v>
      </c>
      <c r="AG363" s="12">
        <f t="shared" si="232"/>
        <v>1</v>
      </c>
      <c r="AH363" s="19">
        <f t="shared" si="232"/>
        <v>1</v>
      </c>
      <c r="AI363" s="11">
        <f t="shared" si="232"/>
        <v>1</v>
      </c>
      <c r="AJ363" s="12">
        <f t="shared" si="232"/>
        <v>1</v>
      </c>
      <c r="AK363" s="12">
        <f t="shared" si="232"/>
        <v>1</v>
      </c>
      <c r="AL363" s="12">
        <f t="shared" si="232"/>
        <v>1</v>
      </c>
      <c r="AM363" s="19">
        <f t="shared" si="232"/>
        <v>1</v>
      </c>
      <c r="AN363" s="11">
        <f t="shared" si="232"/>
        <v>1</v>
      </c>
      <c r="AO363" s="12">
        <f t="shared" si="232"/>
        <v>1</v>
      </c>
      <c r="AP363" s="12">
        <f t="shared" si="232"/>
        <v>1</v>
      </c>
      <c r="AQ363" s="12">
        <f t="shared" si="232"/>
        <v>1</v>
      </c>
      <c r="AR363" s="16">
        <v>1</v>
      </c>
      <c r="AS363" s="11">
        <v>1</v>
      </c>
      <c r="AT363" s="12">
        <v>1</v>
      </c>
      <c r="AU363" s="12">
        <v>1</v>
      </c>
      <c r="AV363" s="12">
        <v>1</v>
      </c>
      <c r="AW363" s="19">
        <v>1</v>
      </c>
      <c r="AX363" s="11">
        <v>1</v>
      </c>
      <c r="AY363" s="12">
        <v>1</v>
      </c>
      <c r="AZ363" s="12">
        <v>1</v>
      </c>
      <c r="BA363" s="12">
        <v>1</v>
      </c>
      <c r="BB363" s="16">
        <v>1</v>
      </c>
      <c r="BC363" s="11">
        <v>1</v>
      </c>
      <c r="BD363" s="12">
        <v>1</v>
      </c>
      <c r="BE363" s="12">
        <v>1</v>
      </c>
      <c r="BF363" s="12">
        <v>1</v>
      </c>
      <c r="BG363" s="19">
        <v>1</v>
      </c>
      <c r="BH363" s="11">
        <v>1</v>
      </c>
      <c r="BI363" s="12">
        <v>1</v>
      </c>
      <c r="BJ363" s="12">
        <v>1</v>
      </c>
      <c r="BK363" s="12">
        <v>1</v>
      </c>
      <c r="BL363" s="16">
        <v>1</v>
      </c>
      <c r="BM363" s="11">
        <v>1</v>
      </c>
      <c r="BN363" s="12">
        <v>1</v>
      </c>
      <c r="BO363" s="12">
        <v>1</v>
      </c>
      <c r="BP363" s="12">
        <v>1</v>
      </c>
      <c r="BQ363" s="19">
        <v>1</v>
      </c>
      <c r="BR363" s="11">
        <v>1</v>
      </c>
      <c r="BS363" s="12">
        <v>1</v>
      </c>
      <c r="BT363" s="12">
        <v>1</v>
      </c>
      <c r="BU363" s="12">
        <v>1</v>
      </c>
      <c r="BV363" s="16">
        <v>1</v>
      </c>
    </row>
    <row r="364" spans="1:74" x14ac:dyDescent="0.25">
      <c r="A364" s="32" t="s">
        <v>161</v>
      </c>
      <c r="B364" s="29" t="s">
        <v>79</v>
      </c>
      <c r="C364" s="1" t="s">
        <v>155</v>
      </c>
      <c r="D364" s="2" t="s">
        <v>150</v>
      </c>
      <c r="E364" s="3" t="s">
        <v>144</v>
      </c>
      <c r="F364" s="3">
        <f>'Proxy inputs'!I126</f>
        <v>1</v>
      </c>
      <c r="G364" s="3">
        <f>'Proxy inputs'!J126</f>
        <v>1</v>
      </c>
      <c r="H364" s="3">
        <f>'Proxy inputs'!K126</f>
        <v>1</v>
      </c>
      <c r="I364" s="19">
        <f t="shared" si="175"/>
        <v>1</v>
      </c>
      <c r="J364" s="11">
        <f t="shared" ref="J364:AQ364" si="233">($AR364-$I364)/(2050-2015)+I364</f>
        <v>1</v>
      </c>
      <c r="K364" s="12">
        <f t="shared" si="233"/>
        <v>1</v>
      </c>
      <c r="L364" s="12">
        <f t="shared" si="233"/>
        <v>1</v>
      </c>
      <c r="M364" s="12">
        <f t="shared" si="233"/>
        <v>1</v>
      </c>
      <c r="N364" s="19">
        <f t="shared" si="233"/>
        <v>1</v>
      </c>
      <c r="O364" s="11">
        <f t="shared" si="233"/>
        <v>1</v>
      </c>
      <c r="P364" s="12">
        <f t="shared" si="233"/>
        <v>1</v>
      </c>
      <c r="Q364" s="12">
        <f t="shared" si="233"/>
        <v>1</v>
      </c>
      <c r="R364" s="12">
        <f t="shared" si="233"/>
        <v>1</v>
      </c>
      <c r="S364" s="19">
        <f t="shared" si="233"/>
        <v>1</v>
      </c>
      <c r="T364" s="11">
        <f t="shared" si="233"/>
        <v>1</v>
      </c>
      <c r="U364" s="12">
        <f t="shared" si="233"/>
        <v>1</v>
      </c>
      <c r="V364" s="12">
        <f t="shared" si="233"/>
        <v>1</v>
      </c>
      <c r="W364" s="12">
        <f t="shared" si="233"/>
        <v>1</v>
      </c>
      <c r="X364" s="19">
        <f t="shared" si="233"/>
        <v>1</v>
      </c>
      <c r="Y364" s="11">
        <f t="shared" si="233"/>
        <v>1</v>
      </c>
      <c r="Z364" s="12">
        <f t="shared" si="233"/>
        <v>1</v>
      </c>
      <c r="AA364" s="12">
        <f t="shared" si="233"/>
        <v>1</v>
      </c>
      <c r="AB364" s="12">
        <f t="shared" si="233"/>
        <v>1</v>
      </c>
      <c r="AC364" s="19">
        <f t="shared" si="233"/>
        <v>1</v>
      </c>
      <c r="AD364" s="11">
        <f t="shared" si="233"/>
        <v>1</v>
      </c>
      <c r="AE364" s="12">
        <f t="shared" si="233"/>
        <v>1</v>
      </c>
      <c r="AF364" s="12">
        <f t="shared" si="233"/>
        <v>1</v>
      </c>
      <c r="AG364" s="12">
        <f t="shared" si="233"/>
        <v>1</v>
      </c>
      <c r="AH364" s="19">
        <f t="shared" si="233"/>
        <v>1</v>
      </c>
      <c r="AI364" s="11">
        <f t="shared" si="233"/>
        <v>1</v>
      </c>
      <c r="AJ364" s="12">
        <f t="shared" si="233"/>
        <v>1</v>
      </c>
      <c r="AK364" s="12">
        <f t="shared" si="233"/>
        <v>1</v>
      </c>
      <c r="AL364" s="12">
        <f t="shared" si="233"/>
        <v>1</v>
      </c>
      <c r="AM364" s="19">
        <f t="shared" si="233"/>
        <v>1</v>
      </c>
      <c r="AN364" s="11">
        <f t="shared" si="233"/>
        <v>1</v>
      </c>
      <c r="AO364" s="12">
        <f t="shared" si="233"/>
        <v>1</v>
      </c>
      <c r="AP364" s="12">
        <f t="shared" si="233"/>
        <v>1</v>
      </c>
      <c r="AQ364" s="12">
        <f t="shared" si="233"/>
        <v>1</v>
      </c>
      <c r="AR364" s="16">
        <v>1</v>
      </c>
      <c r="AS364" s="11">
        <v>1</v>
      </c>
      <c r="AT364" s="12">
        <v>1</v>
      </c>
      <c r="AU364" s="12">
        <v>1</v>
      </c>
      <c r="AV364" s="12">
        <v>1</v>
      </c>
      <c r="AW364" s="19">
        <v>1</v>
      </c>
      <c r="AX364" s="11">
        <v>1</v>
      </c>
      <c r="AY364" s="12">
        <v>1</v>
      </c>
      <c r="AZ364" s="12">
        <v>1</v>
      </c>
      <c r="BA364" s="12">
        <v>1</v>
      </c>
      <c r="BB364" s="16">
        <v>1</v>
      </c>
      <c r="BC364" s="11">
        <v>1</v>
      </c>
      <c r="BD364" s="12">
        <v>1</v>
      </c>
      <c r="BE364" s="12">
        <v>1</v>
      </c>
      <c r="BF364" s="12">
        <v>1</v>
      </c>
      <c r="BG364" s="19">
        <v>1</v>
      </c>
      <c r="BH364" s="11">
        <v>1</v>
      </c>
      <c r="BI364" s="12">
        <v>1</v>
      </c>
      <c r="BJ364" s="12">
        <v>1</v>
      </c>
      <c r="BK364" s="12">
        <v>1</v>
      </c>
      <c r="BL364" s="16">
        <v>1</v>
      </c>
      <c r="BM364" s="11">
        <v>1</v>
      </c>
      <c r="BN364" s="12">
        <v>1</v>
      </c>
      <c r="BO364" s="12">
        <v>1</v>
      </c>
      <c r="BP364" s="12">
        <v>1</v>
      </c>
      <c r="BQ364" s="19">
        <v>1</v>
      </c>
      <c r="BR364" s="11">
        <v>1</v>
      </c>
      <c r="BS364" s="12">
        <v>1</v>
      </c>
      <c r="BT364" s="12">
        <v>1</v>
      </c>
      <c r="BU364" s="12">
        <v>1</v>
      </c>
      <c r="BV364" s="16">
        <v>1</v>
      </c>
    </row>
    <row r="365" spans="1:74" x14ac:dyDescent="0.25">
      <c r="A365" s="32" t="s">
        <v>161</v>
      </c>
      <c r="B365" s="29" t="s">
        <v>79</v>
      </c>
      <c r="C365" s="1" t="s">
        <v>156</v>
      </c>
      <c r="D365" s="2" t="s">
        <v>52</v>
      </c>
      <c r="E365" s="3" t="s">
        <v>53</v>
      </c>
      <c r="F365" s="3">
        <f>'Proxy inputs'!I127</f>
        <v>1.1407075272690723</v>
      </c>
      <c r="G365" s="3">
        <f>'Proxy inputs'!J127</f>
        <v>1.157757414144009</v>
      </c>
      <c r="H365" s="3">
        <f>'Proxy inputs'!K127</f>
        <v>1</v>
      </c>
      <c r="I365" s="19">
        <f t="shared" si="175"/>
        <v>1.1407075272690723</v>
      </c>
      <c r="J365" s="11">
        <f t="shared" ref="J365:AQ365" si="234">($AR365-$I365)/(2050-2015)+I365</f>
        <v>1.1366873122042416</v>
      </c>
      <c r="K365" s="12">
        <f t="shared" si="234"/>
        <v>1.1326670971394108</v>
      </c>
      <c r="L365" s="12">
        <f t="shared" si="234"/>
        <v>1.1286468820745801</v>
      </c>
      <c r="M365" s="12">
        <f t="shared" si="234"/>
        <v>1.1246266670097493</v>
      </c>
      <c r="N365" s="19">
        <f t="shared" si="234"/>
        <v>1.1206064519449186</v>
      </c>
      <c r="O365" s="11">
        <f t="shared" si="234"/>
        <v>1.1165862368800878</v>
      </c>
      <c r="P365" s="12">
        <f t="shared" si="234"/>
        <v>1.1125660218152571</v>
      </c>
      <c r="Q365" s="12">
        <f t="shared" si="234"/>
        <v>1.1085458067504264</v>
      </c>
      <c r="R365" s="12">
        <f t="shared" si="234"/>
        <v>1.1045255916855956</v>
      </c>
      <c r="S365" s="19">
        <f t="shared" si="234"/>
        <v>1.1005053766207649</v>
      </c>
      <c r="T365" s="11">
        <f t="shared" si="234"/>
        <v>1.0964851615559341</v>
      </c>
      <c r="U365" s="12">
        <f t="shared" si="234"/>
        <v>1.0924649464911034</v>
      </c>
      <c r="V365" s="12">
        <f t="shared" si="234"/>
        <v>1.0884447314262726</v>
      </c>
      <c r="W365" s="12">
        <f t="shared" si="234"/>
        <v>1.0844245163614419</v>
      </c>
      <c r="X365" s="19">
        <f t="shared" si="234"/>
        <v>1.0804043012966111</v>
      </c>
      <c r="Y365" s="11">
        <f t="shared" si="234"/>
        <v>1.0763840862317804</v>
      </c>
      <c r="Z365" s="12">
        <f t="shared" si="234"/>
        <v>1.0723638711669496</v>
      </c>
      <c r="AA365" s="12">
        <f t="shared" si="234"/>
        <v>1.0683436561021189</v>
      </c>
      <c r="AB365" s="12">
        <f t="shared" si="234"/>
        <v>1.0643234410372882</v>
      </c>
      <c r="AC365" s="19">
        <f t="shared" si="234"/>
        <v>1.0603032259724574</v>
      </c>
      <c r="AD365" s="11">
        <f t="shared" si="234"/>
        <v>1.0562830109076267</v>
      </c>
      <c r="AE365" s="12">
        <f t="shared" si="234"/>
        <v>1.0522627958427959</v>
      </c>
      <c r="AF365" s="12">
        <f t="shared" si="234"/>
        <v>1.0482425807779652</v>
      </c>
      <c r="AG365" s="12">
        <f t="shared" si="234"/>
        <v>1.0442223657131344</v>
      </c>
      <c r="AH365" s="19">
        <f t="shared" si="234"/>
        <v>1.0402021506483037</v>
      </c>
      <c r="AI365" s="11">
        <f t="shared" si="234"/>
        <v>1.0361819355834729</v>
      </c>
      <c r="AJ365" s="12">
        <f t="shared" si="234"/>
        <v>1.0321617205186422</v>
      </c>
      <c r="AK365" s="12">
        <f t="shared" si="234"/>
        <v>1.0281415054538114</v>
      </c>
      <c r="AL365" s="12">
        <f t="shared" si="234"/>
        <v>1.0241212903889807</v>
      </c>
      <c r="AM365" s="19">
        <f t="shared" si="234"/>
        <v>1.02010107532415</v>
      </c>
      <c r="AN365" s="11">
        <f t="shared" si="234"/>
        <v>1.0160808602593192</v>
      </c>
      <c r="AO365" s="12">
        <f t="shared" si="234"/>
        <v>1.0120606451944885</v>
      </c>
      <c r="AP365" s="12">
        <f t="shared" si="234"/>
        <v>1.0080404301296577</v>
      </c>
      <c r="AQ365" s="12">
        <f t="shared" si="234"/>
        <v>1.004020215064827</v>
      </c>
      <c r="AR365" s="16">
        <v>1</v>
      </c>
      <c r="AS365" s="11">
        <v>1</v>
      </c>
      <c r="AT365" s="12">
        <v>1</v>
      </c>
      <c r="AU365" s="12">
        <v>1</v>
      </c>
      <c r="AV365" s="12">
        <v>1</v>
      </c>
      <c r="AW365" s="19">
        <v>1</v>
      </c>
      <c r="AX365" s="11">
        <v>1</v>
      </c>
      <c r="AY365" s="12">
        <v>1</v>
      </c>
      <c r="AZ365" s="12">
        <v>1</v>
      </c>
      <c r="BA365" s="12">
        <v>1</v>
      </c>
      <c r="BB365" s="16">
        <v>1</v>
      </c>
      <c r="BC365" s="11">
        <v>1</v>
      </c>
      <c r="BD365" s="12">
        <v>1</v>
      </c>
      <c r="BE365" s="12">
        <v>1</v>
      </c>
      <c r="BF365" s="12">
        <v>1</v>
      </c>
      <c r="BG365" s="19">
        <v>1</v>
      </c>
      <c r="BH365" s="11">
        <v>1</v>
      </c>
      <c r="BI365" s="12">
        <v>1</v>
      </c>
      <c r="BJ365" s="12">
        <v>1</v>
      </c>
      <c r="BK365" s="12">
        <v>1</v>
      </c>
      <c r="BL365" s="16">
        <v>1</v>
      </c>
      <c r="BM365" s="11">
        <v>1</v>
      </c>
      <c r="BN365" s="12">
        <v>1</v>
      </c>
      <c r="BO365" s="12">
        <v>1</v>
      </c>
      <c r="BP365" s="12">
        <v>1</v>
      </c>
      <c r="BQ365" s="19">
        <v>1</v>
      </c>
      <c r="BR365" s="11">
        <v>1</v>
      </c>
      <c r="BS365" s="12">
        <v>1</v>
      </c>
      <c r="BT365" s="12">
        <v>1</v>
      </c>
      <c r="BU365" s="12">
        <v>1</v>
      </c>
      <c r="BV365" s="16">
        <v>1</v>
      </c>
    </row>
    <row r="366" spans="1:74" x14ac:dyDescent="0.25">
      <c r="A366" s="32" t="s">
        <v>161</v>
      </c>
      <c r="B366" s="29" t="s">
        <v>79</v>
      </c>
      <c r="C366" s="1" t="s">
        <v>156</v>
      </c>
      <c r="D366" s="2" t="s">
        <v>52</v>
      </c>
      <c r="E366" s="3" t="s">
        <v>28</v>
      </c>
      <c r="F366" s="3">
        <f>'Proxy inputs'!I128</f>
        <v>1.2981463934830144</v>
      </c>
      <c r="G366" s="3">
        <f>'Proxy inputs'!J128</f>
        <v>1.2920733513237155</v>
      </c>
      <c r="H366" s="3">
        <f>'Proxy inputs'!K128</f>
        <v>1</v>
      </c>
      <c r="I366" s="19">
        <f t="shared" si="175"/>
        <v>1.2981463934830144</v>
      </c>
      <c r="J366" s="11">
        <f t="shared" ref="J366:AQ366" si="235">($AR366-$I366)/(2050-2015)+I366</f>
        <v>1.2896279250977853</v>
      </c>
      <c r="K366" s="12">
        <f t="shared" si="235"/>
        <v>1.2811094567125563</v>
      </c>
      <c r="L366" s="12">
        <f t="shared" si="235"/>
        <v>1.2725909883273272</v>
      </c>
      <c r="M366" s="12">
        <f t="shared" si="235"/>
        <v>1.2640725199420981</v>
      </c>
      <c r="N366" s="19">
        <f t="shared" si="235"/>
        <v>1.2555540515568691</v>
      </c>
      <c r="O366" s="11">
        <f t="shared" si="235"/>
        <v>1.24703558317164</v>
      </c>
      <c r="P366" s="12">
        <f t="shared" si="235"/>
        <v>1.2385171147864109</v>
      </c>
      <c r="Q366" s="12">
        <f t="shared" si="235"/>
        <v>1.2299986464011818</v>
      </c>
      <c r="R366" s="12">
        <f t="shared" si="235"/>
        <v>1.2214801780159528</v>
      </c>
      <c r="S366" s="19">
        <f t="shared" si="235"/>
        <v>1.2129617096307237</v>
      </c>
      <c r="T366" s="11">
        <f t="shared" si="235"/>
        <v>1.2044432412454946</v>
      </c>
      <c r="U366" s="12">
        <f t="shared" si="235"/>
        <v>1.1959247728602656</v>
      </c>
      <c r="V366" s="12">
        <f t="shared" si="235"/>
        <v>1.1874063044750365</v>
      </c>
      <c r="W366" s="12">
        <f t="shared" si="235"/>
        <v>1.1788878360898074</v>
      </c>
      <c r="X366" s="19">
        <f t="shared" si="235"/>
        <v>1.1703693677045783</v>
      </c>
      <c r="Y366" s="11">
        <f t="shared" si="235"/>
        <v>1.1618508993193493</v>
      </c>
      <c r="Z366" s="12">
        <f t="shared" si="235"/>
        <v>1.1533324309341202</v>
      </c>
      <c r="AA366" s="12">
        <f t="shared" si="235"/>
        <v>1.1448139625488911</v>
      </c>
      <c r="AB366" s="12">
        <f t="shared" si="235"/>
        <v>1.136295494163662</v>
      </c>
      <c r="AC366" s="19">
        <f t="shared" si="235"/>
        <v>1.127777025778433</v>
      </c>
      <c r="AD366" s="11">
        <f t="shared" si="235"/>
        <v>1.1192585573932039</v>
      </c>
      <c r="AE366" s="12">
        <f t="shared" si="235"/>
        <v>1.1107400890079748</v>
      </c>
      <c r="AF366" s="12">
        <f t="shared" si="235"/>
        <v>1.1022216206227458</v>
      </c>
      <c r="AG366" s="12">
        <f t="shared" si="235"/>
        <v>1.0937031522375167</v>
      </c>
      <c r="AH366" s="19">
        <f t="shared" si="235"/>
        <v>1.0851846838522876</v>
      </c>
      <c r="AI366" s="11">
        <f t="shared" si="235"/>
        <v>1.0766662154670585</v>
      </c>
      <c r="AJ366" s="12">
        <f t="shared" si="235"/>
        <v>1.0681477470818295</v>
      </c>
      <c r="AK366" s="12">
        <f t="shared" si="235"/>
        <v>1.0596292786966004</v>
      </c>
      <c r="AL366" s="12">
        <f t="shared" si="235"/>
        <v>1.0511108103113713</v>
      </c>
      <c r="AM366" s="19">
        <f t="shared" si="235"/>
        <v>1.0425923419261423</v>
      </c>
      <c r="AN366" s="11">
        <f t="shared" si="235"/>
        <v>1.0340738735409132</v>
      </c>
      <c r="AO366" s="12">
        <f t="shared" si="235"/>
        <v>1.0255554051556841</v>
      </c>
      <c r="AP366" s="12">
        <f t="shared" si="235"/>
        <v>1.017036936770455</v>
      </c>
      <c r="AQ366" s="12">
        <f t="shared" si="235"/>
        <v>1.008518468385226</v>
      </c>
      <c r="AR366" s="16">
        <v>1</v>
      </c>
      <c r="AS366" s="11">
        <v>1</v>
      </c>
      <c r="AT366" s="12">
        <v>1</v>
      </c>
      <c r="AU366" s="12">
        <v>1</v>
      </c>
      <c r="AV366" s="12">
        <v>1</v>
      </c>
      <c r="AW366" s="19">
        <v>1</v>
      </c>
      <c r="AX366" s="11">
        <v>1</v>
      </c>
      <c r="AY366" s="12">
        <v>1</v>
      </c>
      <c r="AZ366" s="12">
        <v>1</v>
      </c>
      <c r="BA366" s="12">
        <v>1</v>
      </c>
      <c r="BB366" s="16">
        <v>1</v>
      </c>
      <c r="BC366" s="11">
        <v>1</v>
      </c>
      <c r="BD366" s="12">
        <v>1</v>
      </c>
      <c r="BE366" s="12">
        <v>1</v>
      </c>
      <c r="BF366" s="12">
        <v>1</v>
      </c>
      <c r="BG366" s="19">
        <v>1</v>
      </c>
      <c r="BH366" s="11">
        <v>1</v>
      </c>
      <c r="BI366" s="12">
        <v>1</v>
      </c>
      <c r="BJ366" s="12">
        <v>1</v>
      </c>
      <c r="BK366" s="12">
        <v>1</v>
      </c>
      <c r="BL366" s="16">
        <v>1</v>
      </c>
      <c r="BM366" s="11">
        <v>1</v>
      </c>
      <c r="BN366" s="12">
        <v>1</v>
      </c>
      <c r="BO366" s="12">
        <v>1</v>
      </c>
      <c r="BP366" s="12">
        <v>1</v>
      </c>
      <c r="BQ366" s="19">
        <v>1</v>
      </c>
      <c r="BR366" s="11">
        <v>1</v>
      </c>
      <c r="BS366" s="12">
        <v>1</v>
      </c>
      <c r="BT366" s="12">
        <v>1</v>
      </c>
      <c r="BU366" s="12">
        <v>1</v>
      </c>
      <c r="BV366" s="16">
        <v>1</v>
      </c>
    </row>
    <row r="367" spans="1:74" x14ac:dyDescent="0.25">
      <c r="A367" s="32" t="s">
        <v>161</v>
      </c>
      <c r="B367" s="29" t="s">
        <v>79</v>
      </c>
      <c r="C367" s="1" t="s">
        <v>156</v>
      </c>
      <c r="D367" s="2" t="s">
        <v>52</v>
      </c>
      <c r="E367" s="3" t="s">
        <v>29</v>
      </c>
      <c r="F367" s="3">
        <f>'Proxy inputs'!I129</f>
        <v>1.1487899299957867</v>
      </c>
      <c r="G367" s="3">
        <f>'Proxy inputs'!J129</f>
        <v>1.1751414186367335</v>
      </c>
      <c r="H367" s="3">
        <f>'Proxy inputs'!K129</f>
        <v>1</v>
      </c>
      <c r="I367" s="19">
        <f t="shared" si="175"/>
        <v>1.1487899299957867</v>
      </c>
      <c r="J367" s="11">
        <f t="shared" ref="J367:AQ367" si="236">($AR367-$I367)/(2050-2015)+I367</f>
        <v>1.1445387891387642</v>
      </c>
      <c r="K367" s="12">
        <f t="shared" si="236"/>
        <v>1.1402876482817417</v>
      </c>
      <c r="L367" s="12">
        <f t="shared" si="236"/>
        <v>1.1360365074247192</v>
      </c>
      <c r="M367" s="12">
        <f t="shared" si="236"/>
        <v>1.1317853665676967</v>
      </c>
      <c r="N367" s="19">
        <f t="shared" si="236"/>
        <v>1.1275342257106742</v>
      </c>
      <c r="O367" s="11">
        <f t="shared" si="236"/>
        <v>1.1232830848536517</v>
      </c>
      <c r="P367" s="12">
        <f t="shared" si="236"/>
        <v>1.1190319439966292</v>
      </c>
      <c r="Q367" s="12">
        <f t="shared" si="236"/>
        <v>1.1147808031396067</v>
      </c>
      <c r="R367" s="12">
        <f t="shared" si="236"/>
        <v>1.1105296622825842</v>
      </c>
      <c r="S367" s="19">
        <f t="shared" si="236"/>
        <v>1.1062785214255617</v>
      </c>
      <c r="T367" s="11">
        <f t="shared" si="236"/>
        <v>1.1020273805685392</v>
      </c>
      <c r="U367" s="12">
        <f t="shared" si="236"/>
        <v>1.0977762397115167</v>
      </c>
      <c r="V367" s="12">
        <f t="shared" si="236"/>
        <v>1.0935250988544942</v>
      </c>
      <c r="W367" s="12">
        <f t="shared" si="236"/>
        <v>1.0892739579974717</v>
      </c>
      <c r="X367" s="19">
        <f t="shared" si="236"/>
        <v>1.0850228171404492</v>
      </c>
      <c r="Y367" s="11">
        <f t="shared" si="236"/>
        <v>1.0807716762834267</v>
      </c>
      <c r="Z367" s="12">
        <f t="shared" si="236"/>
        <v>1.0765205354264042</v>
      </c>
      <c r="AA367" s="12">
        <f t="shared" si="236"/>
        <v>1.0722693945693818</v>
      </c>
      <c r="AB367" s="12">
        <f t="shared" si="236"/>
        <v>1.0680182537123593</v>
      </c>
      <c r="AC367" s="19">
        <f t="shared" si="236"/>
        <v>1.0637671128553368</v>
      </c>
      <c r="AD367" s="11">
        <f t="shared" si="236"/>
        <v>1.0595159719983143</v>
      </c>
      <c r="AE367" s="12">
        <f t="shared" si="236"/>
        <v>1.0552648311412918</v>
      </c>
      <c r="AF367" s="12">
        <f t="shared" si="236"/>
        <v>1.0510136902842693</v>
      </c>
      <c r="AG367" s="12">
        <f t="shared" si="236"/>
        <v>1.0467625494272468</v>
      </c>
      <c r="AH367" s="19">
        <f t="shared" si="236"/>
        <v>1.0425114085702243</v>
      </c>
      <c r="AI367" s="11">
        <f t="shared" si="236"/>
        <v>1.0382602677132018</v>
      </c>
      <c r="AJ367" s="12">
        <f t="shared" si="236"/>
        <v>1.0340091268561793</v>
      </c>
      <c r="AK367" s="12">
        <f t="shared" si="236"/>
        <v>1.0297579859991568</v>
      </c>
      <c r="AL367" s="12">
        <f t="shared" si="236"/>
        <v>1.0255068451421343</v>
      </c>
      <c r="AM367" s="19">
        <f t="shared" si="236"/>
        <v>1.0212557042851118</v>
      </c>
      <c r="AN367" s="11">
        <f t="shared" si="236"/>
        <v>1.0170045634280893</v>
      </c>
      <c r="AO367" s="12">
        <f t="shared" si="236"/>
        <v>1.0127534225710668</v>
      </c>
      <c r="AP367" s="12">
        <f t="shared" si="236"/>
        <v>1.0085022817140443</v>
      </c>
      <c r="AQ367" s="12">
        <f t="shared" si="236"/>
        <v>1.0042511408570218</v>
      </c>
      <c r="AR367" s="16">
        <v>1</v>
      </c>
      <c r="AS367" s="11">
        <v>1</v>
      </c>
      <c r="AT367" s="12">
        <v>1</v>
      </c>
      <c r="AU367" s="12">
        <v>1</v>
      </c>
      <c r="AV367" s="12">
        <v>1</v>
      </c>
      <c r="AW367" s="19">
        <v>1</v>
      </c>
      <c r="AX367" s="11">
        <v>1</v>
      </c>
      <c r="AY367" s="12">
        <v>1</v>
      </c>
      <c r="AZ367" s="12">
        <v>1</v>
      </c>
      <c r="BA367" s="12">
        <v>1</v>
      </c>
      <c r="BB367" s="16">
        <v>1</v>
      </c>
      <c r="BC367" s="11">
        <v>1</v>
      </c>
      <c r="BD367" s="12">
        <v>1</v>
      </c>
      <c r="BE367" s="12">
        <v>1</v>
      </c>
      <c r="BF367" s="12">
        <v>1</v>
      </c>
      <c r="BG367" s="19">
        <v>1</v>
      </c>
      <c r="BH367" s="11">
        <v>1</v>
      </c>
      <c r="BI367" s="12">
        <v>1</v>
      </c>
      <c r="BJ367" s="12">
        <v>1</v>
      </c>
      <c r="BK367" s="12">
        <v>1</v>
      </c>
      <c r="BL367" s="16">
        <v>1</v>
      </c>
      <c r="BM367" s="11">
        <v>1</v>
      </c>
      <c r="BN367" s="12">
        <v>1</v>
      </c>
      <c r="BO367" s="12">
        <v>1</v>
      </c>
      <c r="BP367" s="12">
        <v>1</v>
      </c>
      <c r="BQ367" s="19">
        <v>1</v>
      </c>
      <c r="BR367" s="11">
        <v>1</v>
      </c>
      <c r="BS367" s="12">
        <v>1</v>
      </c>
      <c r="BT367" s="12">
        <v>1</v>
      </c>
      <c r="BU367" s="12">
        <v>1</v>
      </c>
      <c r="BV367" s="16">
        <v>1</v>
      </c>
    </row>
    <row r="368" spans="1:74" x14ac:dyDescent="0.25">
      <c r="A368" s="32" t="s">
        <v>161</v>
      </c>
      <c r="B368" s="29" t="s">
        <v>79</v>
      </c>
      <c r="C368" s="1" t="s">
        <v>156</v>
      </c>
      <c r="D368" s="2" t="s">
        <v>54</v>
      </c>
      <c r="E368" s="3" t="s">
        <v>53</v>
      </c>
      <c r="F368" s="3">
        <f>'Proxy inputs'!I130</f>
        <v>1.2758392985400429</v>
      </c>
      <c r="G368" s="3">
        <f>'Proxy inputs'!J130</f>
        <v>1.2706676899501972</v>
      </c>
      <c r="H368" s="3">
        <f>'Proxy inputs'!K130</f>
        <v>1</v>
      </c>
      <c r="I368" s="19">
        <f t="shared" si="175"/>
        <v>1.2758392985400429</v>
      </c>
      <c r="J368" s="11">
        <f t="shared" ref="J368:AQ368" si="237">($AR368-$I368)/(2050-2015)+I368</f>
        <v>1.267958175724613</v>
      </c>
      <c r="K368" s="12">
        <f t="shared" si="237"/>
        <v>1.2600770529091831</v>
      </c>
      <c r="L368" s="12">
        <f t="shared" si="237"/>
        <v>1.2521959300937533</v>
      </c>
      <c r="M368" s="12">
        <f t="shared" si="237"/>
        <v>1.2443148072783234</v>
      </c>
      <c r="N368" s="19">
        <f t="shared" si="237"/>
        <v>1.2364336844628936</v>
      </c>
      <c r="O368" s="11">
        <f t="shared" si="237"/>
        <v>1.2285525616474637</v>
      </c>
      <c r="P368" s="12">
        <f t="shared" si="237"/>
        <v>1.2206714388320339</v>
      </c>
      <c r="Q368" s="12">
        <f t="shared" si="237"/>
        <v>1.212790316016604</v>
      </c>
      <c r="R368" s="12">
        <f t="shared" si="237"/>
        <v>1.2049091932011742</v>
      </c>
      <c r="S368" s="19">
        <f t="shared" si="237"/>
        <v>1.1970280703857443</v>
      </c>
      <c r="T368" s="11">
        <f t="shared" si="237"/>
        <v>1.1891469475703145</v>
      </c>
      <c r="U368" s="12">
        <f t="shared" si="237"/>
        <v>1.1812658247548846</v>
      </c>
      <c r="V368" s="12">
        <f t="shared" si="237"/>
        <v>1.1733847019394548</v>
      </c>
      <c r="W368" s="12">
        <f t="shared" si="237"/>
        <v>1.1655035791240249</v>
      </c>
      <c r="X368" s="19">
        <f t="shared" si="237"/>
        <v>1.1576224563085951</v>
      </c>
      <c r="Y368" s="11">
        <f t="shared" si="237"/>
        <v>1.1497413334931652</v>
      </c>
      <c r="Z368" s="12">
        <f t="shared" si="237"/>
        <v>1.1418602106777354</v>
      </c>
      <c r="AA368" s="12">
        <f t="shared" si="237"/>
        <v>1.1339790878623055</v>
      </c>
      <c r="AB368" s="12">
        <f t="shared" si="237"/>
        <v>1.1260979650468756</v>
      </c>
      <c r="AC368" s="19">
        <f t="shared" si="237"/>
        <v>1.1182168422314458</v>
      </c>
      <c r="AD368" s="11">
        <f t="shared" si="237"/>
        <v>1.1103357194160159</v>
      </c>
      <c r="AE368" s="12">
        <f t="shared" si="237"/>
        <v>1.1024545966005861</v>
      </c>
      <c r="AF368" s="12">
        <f t="shared" si="237"/>
        <v>1.0945734737851562</v>
      </c>
      <c r="AG368" s="12">
        <f t="shared" si="237"/>
        <v>1.0866923509697264</v>
      </c>
      <c r="AH368" s="19">
        <f t="shared" si="237"/>
        <v>1.0788112281542965</v>
      </c>
      <c r="AI368" s="11">
        <f t="shared" si="237"/>
        <v>1.0709301053388667</v>
      </c>
      <c r="AJ368" s="12">
        <f t="shared" si="237"/>
        <v>1.0630489825234368</v>
      </c>
      <c r="AK368" s="12">
        <f t="shared" si="237"/>
        <v>1.055167859708007</v>
      </c>
      <c r="AL368" s="12">
        <f t="shared" si="237"/>
        <v>1.0472867368925771</v>
      </c>
      <c r="AM368" s="19">
        <f t="shared" si="237"/>
        <v>1.0394056140771473</v>
      </c>
      <c r="AN368" s="11">
        <f t="shared" si="237"/>
        <v>1.0315244912617174</v>
      </c>
      <c r="AO368" s="12">
        <f t="shared" si="237"/>
        <v>1.0236433684462876</v>
      </c>
      <c r="AP368" s="12">
        <f t="shared" si="237"/>
        <v>1.0157622456308577</v>
      </c>
      <c r="AQ368" s="12">
        <f t="shared" si="237"/>
        <v>1.0078811228154279</v>
      </c>
      <c r="AR368" s="16">
        <v>1</v>
      </c>
      <c r="AS368" s="11">
        <v>1</v>
      </c>
      <c r="AT368" s="12">
        <v>1</v>
      </c>
      <c r="AU368" s="12">
        <v>1</v>
      </c>
      <c r="AV368" s="12">
        <v>1</v>
      </c>
      <c r="AW368" s="19">
        <v>1</v>
      </c>
      <c r="AX368" s="11">
        <v>1</v>
      </c>
      <c r="AY368" s="12">
        <v>1</v>
      </c>
      <c r="AZ368" s="12">
        <v>1</v>
      </c>
      <c r="BA368" s="12">
        <v>1</v>
      </c>
      <c r="BB368" s="16">
        <v>1</v>
      </c>
      <c r="BC368" s="11">
        <v>1</v>
      </c>
      <c r="BD368" s="12">
        <v>1</v>
      </c>
      <c r="BE368" s="12">
        <v>1</v>
      </c>
      <c r="BF368" s="12">
        <v>1</v>
      </c>
      <c r="BG368" s="19">
        <v>1</v>
      </c>
      <c r="BH368" s="11">
        <v>1</v>
      </c>
      <c r="BI368" s="12">
        <v>1</v>
      </c>
      <c r="BJ368" s="12">
        <v>1</v>
      </c>
      <c r="BK368" s="12">
        <v>1</v>
      </c>
      <c r="BL368" s="16">
        <v>1</v>
      </c>
      <c r="BM368" s="11">
        <v>1</v>
      </c>
      <c r="BN368" s="12">
        <v>1</v>
      </c>
      <c r="BO368" s="12">
        <v>1</v>
      </c>
      <c r="BP368" s="12">
        <v>1</v>
      </c>
      <c r="BQ368" s="19">
        <v>1</v>
      </c>
      <c r="BR368" s="11">
        <v>1</v>
      </c>
      <c r="BS368" s="12">
        <v>1</v>
      </c>
      <c r="BT368" s="12">
        <v>1</v>
      </c>
      <c r="BU368" s="12">
        <v>1</v>
      </c>
      <c r="BV368" s="16">
        <v>1</v>
      </c>
    </row>
    <row r="369" spans="1:74" x14ac:dyDescent="0.25">
      <c r="A369" s="32" t="s">
        <v>161</v>
      </c>
      <c r="B369" s="29" t="s">
        <v>79</v>
      </c>
      <c r="C369" s="1" t="s">
        <v>156</v>
      </c>
      <c r="D369" s="2" t="s">
        <v>54</v>
      </c>
      <c r="E369" s="3" t="s">
        <v>28</v>
      </c>
      <c r="F369" s="3">
        <f>'Proxy inputs'!I131</f>
        <v>1.291557252229649</v>
      </c>
      <c r="G369" s="3">
        <f>'Proxy inputs'!J131</f>
        <v>1.3199263123823439</v>
      </c>
      <c r="H369" s="3">
        <f>'Proxy inputs'!K131</f>
        <v>1</v>
      </c>
      <c r="I369" s="19">
        <f t="shared" si="175"/>
        <v>1.291557252229649</v>
      </c>
      <c r="J369" s="11">
        <f t="shared" ref="J369:AQ369" si="238">($AR369-$I369)/(2050-2015)+I369</f>
        <v>1.2832270450230876</v>
      </c>
      <c r="K369" s="12">
        <f t="shared" si="238"/>
        <v>1.2748968378165262</v>
      </c>
      <c r="L369" s="12">
        <f t="shared" si="238"/>
        <v>1.2665666306099648</v>
      </c>
      <c r="M369" s="12">
        <f t="shared" si="238"/>
        <v>1.2582364234034034</v>
      </c>
      <c r="N369" s="19">
        <f t="shared" si="238"/>
        <v>1.2499062161968419</v>
      </c>
      <c r="O369" s="11">
        <f t="shared" si="238"/>
        <v>1.2415760089902805</v>
      </c>
      <c r="P369" s="12">
        <f t="shared" si="238"/>
        <v>1.2332458017837191</v>
      </c>
      <c r="Q369" s="12">
        <f t="shared" si="238"/>
        <v>1.2249155945771577</v>
      </c>
      <c r="R369" s="12">
        <f t="shared" si="238"/>
        <v>1.2165853873705963</v>
      </c>
      <c r="S369" s="19">
        <f t="shared" si="238"/>
        <v>1.2082551801640349</v>
      </c>
      <c r="T369" s="11">
        <f t="shared" si="238"/>
        <v>1.1999249729574735</v>
      </c>
      <c r="U369" s="12">
        <f t="shared" si="238"/>
        <v>1.1915947657509121</v>
      </c>
      <c r="V369" s="12">
        <f t="shared" si="238"/>
        <v>1.1832645585443506</v>
      </c>
      <c r="W369" s="12">
        <f t="shared" si="238"/>
        <v>1.1749343513377892</v>
      </c>
      <c r="X369" s="19">
        <f t="shared" si="238"/>
        <v>1.1666041441312278</v>
      </c>
      <c r="Y369" s="11">
        <f t="shared" si="238"/>
        <v>1.1582739369246664</v>
      </c>
      <c r="Z369" s="12">
        <f t="shared" si="238"/>
        <v>1.149943729718105</v>
      </c>
      <c r="AA369" s="12">
        <f t="shared" si="238"/>
        <v>1.1416135225115436</v>
      </c>
      <c r="AB369" s="12">
        <f t="shared" si="238"/>
        <v>1.1332833153049822</v>
      </c>
      <c r="AC369" s="19">
        <f t="shared" si="238"/>
        <v>1.1249531080984208</v>
      </c>
      <c r="AD369" s="11">
        <f t="shared" si="238"/>
        <v>1.1166229008918593</v>
      </c>
      <c r="AE369" s="12">
        <f t="shared" si="238"/>
        <v>1.1082926936852979</v>
      </c>
      <c r="AF369" s="12">
        <f t="shared" si="238"/>
        <v>1.0999624864787365</v>
      </c>
      <c r="AG369" s="12">
        <f t="shared" si="238"/>
        <v>1.0916322792721751</v>
      </c>
      <c r="AH369" s="19">
        <f t="shared" si="238"/>
        <v>1.0833020720656137</v>
      </c>
      <c r="AI369" s="11">
        <f t="shared" si="238"/>
        <v>1.0749718648590523</v>
      </c>
      <c r="AJ369" s="12">
        <f t="shared" si="238"/>
        <v>1.0666416576524909</v>
      </c>
      <c r="AK369" s="12">
        <f t="shared" si="238"/>
        <v>1.0583114504459294</v>
      </c>
      <c r="AL369" s="12">
        <f t="shared" si="238"/>
        <v>1.049981243239368</v>
      </c>
      <c r="AM369" s="19">
        <f t="shared" si="238"/>
        <v>1.0416510360328066</v>
      </c>
      <c r="AN369" s="11">
        <f t="shared" si="238"/>
        <v>1.0333208288262452</v>
      </c>
      <c r="AO369" s="12">
        <f t="shared" si="238"/>
        <v>1.0249906216196838</v>
      </c>
      <c r="AP369" s="12">
        <f t="shared" si="238"/>
        <v>1.0166604144131224</v>
      </c>
      <c r="AQ369" s="12">
        <f t="shared" si="238"/>
        <v>1.008330207206561</v>
      </c>
      <c r="AR369" s="16">
        <v>1</v>
      </c>
      <c r="AS369" s="11">
        <v>1</v>
      </c>
      <c r="AT369" s="12">
        <v>1</v>
      </c>
      <c r="AU369" s="12">
        <v>1</v>
      </c>
      <c r="AV369" s="12">
        <v>1</v>
      </c>
      <c r="AW369" s="19">
        <v>1</v>
      </c>
      <c r="AX369" s="11">
        <v>1</v>
      </c>
      <c r="AY369" s="12">
        <v>1</v>
      </c>
      <c r="AZ369" s="12">
        <v>1</v>
      </c>
      <c r="BA369" s="12">
        <v>1</v>
      </c>
      <c r="BB369" s="16">
        <v>1</v>
      </c>
      <c r="BC369" s="11">
        <v>1</v>
      </c>
      <c r="BD369" s="12">
        <v>1</v>
      </c>
      <c r="BE369" s="12">
        <v>1</v>
      </c>
      <c r="BF369" s="12">
        <v>1</v>
      </c>
      <c r="BG369" s="19">
        <v>1</v>
      </c>
      <c r="BH369" s="11">
        <v>1</v>
      </c>
      <c r="BI369" s="12">
        <v>1</v>
      </c>
      <c r="BJ369" s="12">
        <v>1</v>
      </c>
      <c r="BK369" s="12">
        <v>1</v>
      </c>
      <c r="BL369" s="16">
        <v>1</v>
      </c>
      <c r="BM369" s="11">
        <v>1</v>
      </c>
      <c r="BN369" s="12">
        <v>1</v>
      </c>
      <c r="BO369" s="12">
        <v>1</v>
      </c>
      <c r="BP369" s="12">
        <v>1</v>
      </c>
      <c r="BQ369" s="19">
        <v>1</v>
      </c>
      <c r="BR369" s="11">
        <v>1</v>
      </c>
      <c r="BS369" s="12">
        <v>1</v>
      </c>
      <c r="BT369" s="12">
        <v>1</v>
      </c>
      <c r="BU369" s="12">
        <v>1</v>
      </c>
      <c r="BV369" s="16">
        <v>1</v>
      </c>
    </row>
    <row r="370" spans="1:74" x14ac:dyDescent="0.25">
      <c r="A370" s="32" t="s">
        <v>161</v>
      </c>
      <c r="B370" s="29" t="s">
        <v>79</v>
      </c>
      <c r="C370" s="1" t="s">
        <v>156</v>
      </c>
      <c r="D370" s="2" t="s">
        <v>54</v>
      </c>
      <c r="E370" s="3" t="s">
        <v>29</v>
      </c>
      <c r="F370" s="3">
        <f>'Proxy inputs'!I132</f>
        <v>1.2608419327890659</v>
      </c>
      <c r="G370" s="3">
        <f>'Proxy inputs'!J132</f>
        <v>1.2904193881403994</v>
      </c>
      <c r="H370" s="3">
        <f>'Proxy inputs'!K132</f>
        <v>1</v>
      </c>
      <c r="I370" s="19">
        <f t="shared" si="175"/>
        <v>1.2608419327890659</v>
      </c>
      <c r="J370" s="11">
        <f t="shared" ref="J370:AQ370" si="239">($AR370-$I370)/(2050-2015)+I370</f>
        <v>1.2533893061379497</v>
      </c>
      <c r="K370" s="12">
        <f t="shared" si="239"/>
        <v>1.2459366794868336</v>
      </c>
      <c r="L370" s="12">
        <f t="shared" si="239"/>
        <v>1.2384840528357175</v>
      </c>
      <c r="M370" s="12">
        <f t="shared" si="239"/>
        <v>1.2310314261846014</v>
      </c>
      <c r="N370" s="19">
        <f t="shared" si="239"/>
        <v>1.2235787995334853</v>
      </c>
      <c r="O370" s="11">
        <f t="shared" si="239"/>
        <v>1.2161261728823691</v>
      </c>
      <c r="P370" s="12">
        <f t="shared" si="239"/>
        <v>1.208673546231253</v>
      </c>
      <c r="Q370" s="12">
        <f t="shared" si="239"/>
        <v>1.2012209195801369</v>
      </c>
      <c r="R370" s="12">
        <f t="shared" si="239"/>
        <v>1.1937682929290208</v>
      </c>
      <c r="S370" s="19">
        <f t="shared" si="239"/>
        <v>1.1863156662779046</v>
      </c>
      <c r="T370" s="11">
        <f t="shared" si="239"/>
        <v>1.1788630396267885</v>
      </c>
      <c r="U370" s="12">
        <f t="shared" si="239"/>
        <v>1.1714104129756724</v>
      </c>
      <c r="V370" s="12">
        <f t="shared" si="239"/>
        <v>1.1639577863245563</v>
      </c>
      <c r="W370" s="12">
        <f t="shared" si="239"/>
        <v>1.1565051596734401</v>
      </c>
      <c r="X370" s="19">
        <f t="shared" si="239"/>
        <v>1.149052533022324</v>
      </c>
      <c r="Y370" s="11">
        <f t="shared" si="239"/>
        <v>1.1415999063712079</v>
      </c>
      <c r="Z370" s="12">
        <f t="shared" si="239"/>
        <v>1.1341472797200918</v>
      </c>
      <c r="AA370" s="12">
        <f t="shared" si="239"/>
        <v>1.1266946530689756</v>
      </c>
      <c r="AB370" s="12">
        <f t="shared" si="239"/>
        <v>1.1192420264178595</v>
      </c>
      <c r="AC370" s="19">
        <f t="shared" si="239"/>
        <v>1.1117893997667434</v>
      </c>
      <c r="AD370" s="11">
        <f t="shared" si="239"/>
        <v>1.1043367731156273</v>
      </c>
      <c r="AE370" s="12">
        <f t="shared" si="239"/>
        <v>1.0968841464645112</v>
      </c>
      <c r="AF370" s="12">
        <f t="shared" si="239"/>
        <v>1.089431519813395</v>
      </c>
      <c r="AG370" s="12">
        <f t="shared" si="239"/>
        <v>1.0819788931622789</v>
      </c>
      <c r="AH370" s="19">
        <f t="shared" si="239"/>
        <v>1.0745262665111628</v>
      </c>
      <c r="AI370" s="11">
        <f t="shared" si="239"/>
        <v>1.0670736398600467</v>
      </c>
      <c r="AJ370" s="12">
        <f t="shared" si="239"/>
        <v>1.0596210132089305</v>
      </c>
      <c r="AK370" s="12">
        <f t="shared" si="239"/>
        <v>1.0521683865578144</v>
      </c>
      <c r="AL370" s="12">
        <f t="shared" si="239"/>
        <v>1.0447157599066983</v>
      </c>
      <c r="AM370" s="19">
        <f t="shared" si="239"/>
        <v>1.0372631332555822</v>
      </c>
      <c r="AN370" s="11">
        <f t="shared" si="239"/>
        <v>1.029810506604466</v>
      </c>
      <c r="AO370" s="12">
        <f t="shared" si="239"/>
        <v>1.0223578799533499</v>
      </c>
      <c r="AP370" s="12">
        <f t="shared" si="239"/>
        <v>1.0149052533022338</v>
      </c>
      <c r="AQ370" s="12">
        <f t="shared" si="239"/>
        <v>1.0074526266511177</v>
      </c>
      <c r="AR370" s="16">
        <v>1</v>
      </c>
      <c r="AS370" s="11">
        <v>1</v>
      </c>
      <c r="AT370" s="12">
        <v>1</v>
      </c>
      <c r="AU370" s="12">
        <v>1</v>
      </c>
      <c r="AV370" s="12">
        <v>1</v>
      </c>
      <c r="AW370" s="19">
        <v>1</v>
      </c>
      <c r="AX370" s="11">
        <v>1</v>
      </c>
      <c r="AY370" s="12">
        <v>1</v>
      </c>
      <c r="AZ370" s="12">
        <v>1</v>
      </c>
      <c r="BA370" s="12">
        <v>1</v>
      </c>
      <c r="BB370" s="16">
        <v>1</v>
      </c>
      <c r="BC370" s="11">
        <v>1</v>
      </c>
      <c r="BD370" s="12">
        <v>1</v>
      </c>
      <c r="BE370" s="12">
        <v>1</v>
      </c>
      <c r="BF370" s="12">
        <v>1</v>
      </c>
      <c r="BG370" s="19">
        <v>1</v>
      </c>
      <c r="BH370" s="11">
        <v>1</v>
      </c>
      <c r="BI370" s="12">
        <v>1</v>
      </c>
      <c r="BJ370" s="12">
        <v>1</v>
      </c>
      <c r="BK370" s="12">
        <v>1</v>
      </c>
      <c r="BL370" s="16">
        <v>1</v>
      </c>
      <c r="BM370" s="11">
        <v>1</v>
      </c>
      <c r="BN370" s="12">
        <v>1</v>
      </c>
      <c r="BO370" s="12">
        <v>1</v>
      </c>
      <c r="BP370" s="12">
        <v>1</v>
      </c>
      <c r="BQ370" s="19">
        <v>1</v>
      </c>
      <c r="BR370" s="11">
        <v>1</v>
      </c>
      <c r="BS370" s="12">
        <v>1</v>
      </c>
      <c r="BT370" s="12">
        <v>1</v>
      </c>
      <c r="BU370" s="12">
        <v>1</v>
      </c>
      <c r="BV370" s="16">
        <v>1</v>
      </c>
    </row>
    <row r="371" spans="1:74" x14ac:dyDescent="0.25">
      <c r="A371" s="32" t="s">
        <v>161</v>
      </c>
      <c r="B371" s="29" t="s">
        <v>79</v>
      </c>
      <c r="C371" s="1" t="s">
        <v>156</v>
      </c>
      <c r="D371" s="2" t="s">
        <v>55</v>
      </c>
      <c r="E371" s="3" t="s">
        <v>56</v>
      </c>
      <c r="F371" s="3">
        <f>'Proxy inputs'!I133</f>
        <v>1.3100372034621601</v>
      </c>
      <c r="G371" s="3">
        <f>'Proxy inputs'!J133</f>
        <v>1.2778041882427376</v>
      </c>
      <c r="H371" s="3">
        <f>'Proxy inputs'!K133</f>
        <v>1</v>
      </c>
      <c r="I371" s="19">
        <f t="shared" ref="I371:I391" si="240">F371</f>
        <v>1.3100372034621601</v>
      </c>
      <c r="J371" s="11">
        <f t="shared" ref="J371:AQ371" si="241">($AR371-$I371)/(2050-2015)+I371</f>
        <v>1.3011789976489556</v>
      </c>
      <c r="K371" s="12">
        <f t="shared" si="241"/>
        <v>1.2923207918357511</v>
      </c>
      <c r="L371" s="12">
        <f t="shared" si="241"/>
        <v>1.2834625860225466</v>
      </c>
      <c r="M371" s="12">
        <f t="shared" si="241"/>
        <v>1.2746043802093421</v>
      </c>
      <c r="N371" s="19">
        <f t="shared" si="241"/>
        <v>1.2657461743961376</v>
      </c>
      <c r="O371" s="11">
        <f t="shared" si="241"/>
        <v>1.2568879685829331</v>
      </c>
      <c r="P371" s="12">
        <f t="shared" si="241"/>
        <v>1.2480297627697285</v>
      </c>
      <c r="Q371" s="12">
        <f t="shared" si="241"/>
        <v>1.239171556956524</v>
      </c>
      <c r="R371" s="12">
        <f t="shared" si="241"/>
        <v>1.2303133511433195</v>
      </c>
      <c r="S371" s="19">
        <f t="shared" si="241"/>
        <v>1.221455145330115</v>
      </c>
      <c r="T371" s="11">
        <f t="shared" si="241"/>
        <v>1.2125969395169105</v>
      </c>
      <c r="U371" s="12">
        <f t="shared" si="241"/>
        <v>1.203738733703706</v>
      </c>
      <c r="V371" s="12">
        <f t="shared" si="241"/>
        <v>1.1948805278905015</v>
      </c>
      <c r="W371" s="12">
        <f t="shared" si="241"/>
        <v>1.186022322077297</v>
      </c>
      <c r="X371" s="19">
        <f t="shared" si="241"/>
        <v>1.1771641162640925</v>
      </c>
      <c r="Y371" s="11">
        <f t="shared" si="241"/>
        <v>1.1683059104508879</v>
      </c>
      <c r="Z371" s="12">
        <f t="shared" si="241"/>
        <v>1.1594477046376834</v>
      </c>
      <c r="AA371" s="12">
        <f t="shared" si="241"/>
        <v>1.1505894988244789</v>
      </c>
      <c r="AB371" s="12">
        <f t="shared" si="241"/>
        <v>1.1417312930112744</v>
      </c>
      <c r="AC371" s="19">
        <f t="shared" si="241"/>
        <v>1.1328730871980699</v>
      </c>
      <c r="AD371" s="11">
        <f t="shared" si="241"/>
        <v>1.1240148813848654</v>
      </c>
      <c r="AE371" s="12">
        <f t="shared" si="241"/>
        <v>1.1151566755716609</v>
      </c>
      <c r="AF371" s="12">
        <f t="shared" si="241"/>
        <v>1.1062984697584564</v>
      </c>
      <c r="AG371" s="12">
        <f t="shared" si="241"/>
        <v>1.0974402639452518</v>
      </c>
      <c r="AH371" s="19">
        <f t="shared" si="241"/>
        <v>1.0885820581320473</v>
      </c>
      <c r="AI371" s="11">
        <f t="shared" si="241"/>
        <v>1.0797238523188428</v>
      </c>
      <c r="AJ371" s="12">
        <f t="shared" si="241"/>
        <v>1.0708656465056383</v>
      </c>
      <c r="AK371" s="12">
        <f t="shared" si="241"/>
        <v>1.0620074406924338</v>
      </c>
      <c r="AL371" s="12">
        <f t="shared" si="241"/>
        <v>1.0531492348792293</v>
      </c>
      <c r="AM371" s="19">
        <f t="shared" si="241"/>
        <v>1.0442910290660248</v>
      </c>
      <c r="AN371" s="11">
        <f t="shared" si="241"/>
        <v>1.0354328232528203</v>
      </c>
      <c r="AO371" s="12">
        <f t="shared" si="241"/>
        <v>1.0265746174396158</v>
      </c>
      <c r="AP371" s="12">
        <f t="shared" si="241"/>
        <v>1.0177164116264112</v>
      </c>
      <c r="AQ371" s="12">
        <f t="shared" si="241"/>
        <v>1.0088582058132067</v>
      </c>
      <c r="AR371" s="16">
        <v>1</v>
      </c>
      <c r="AS371" s="11">
        <v>1</v>
      </c>
      <c r="AT371" s="12">
        <v>1</v>
      </c>
      <c r="AU371" s="12">
        <v>1</v>
      </c>
      <c r="AV371" s="12">
        <v>1</v>
      </c>
      <c r="AW371" s="19">
        <v>1</v>
      </c>
      <c r="AX371" s="11">
        <v>1</v>
      </c>
      <c r="AY371" s="12">
        <v>1</v>
      </c>
      <c r="AZ371" s="12">
        <v>1</v>
      </c>
      <c r="BA371" s="12">
        <v>1</v>
      </c>
      <c r="BB371" s="16">
        <v>1</v>
      </c>
      <c r="BC371" s="11">
        <v>1</v>
      </c>
      <c r="BD371" s="12">
        <v>1</v>
      </c>
      <c r="BE371" s="12">
        <v>1</v>
      </c>
      <c r="BF371" s="12">
        <v>1</v>
      </c>
      <c r="BG371" s="19">
        <v>1</v>
      </c>
      <c r="BH371" s="11">
        <v>1</v>
      </c>
      <c r="BI371" s="12">
        <v>1</v>
      </c>
      <c r="BJ371" s="12">
        <v>1</v>
      </c>
      <c r="BK371" s="12">
        <v>1</v>
      </c>
      <c r="BL371" s="16">
        <v>1</v>
      </c>
      <c r="BM371" s="11">
        <v>1</v>
      </c>
      <c r="BN371" s="12">
        <v>1</v>
      </c>
      <c r="BO371" s="12">
        <v>1</v>
      </c>
      <c r="BP371" s="12">
        <v>1</v>
      </c>
      <c r="BQ371" s="19">
        <v>1</v>
      </c>
      <c r="BR371" s="11">
        <v>1</v>
      </c>
      <c r="BS371" s="12">
        <v>1</v>
      </c>
      <c r="BT371" s="12">
        <v>1</v>
      </c>
      <c r="BU371" s="12">
        <v>1</v>
      </c>
      <c r="BV371" s="16">
        <v>1</v>
      </c>
    </row>
    <row r="372" spans="1:74" x14ac:dyDescent="0.25">
      <c r="A372" s="32" t="s">
        <v>161</v>
      </c>
      <c r="B372" s="29" t="s">
        <v>79</v>
      </c>
      <c r="C372" s="1" t="s">
        <v>156</v>
      </c>
      <c r="D372" s="2" t="s">
        <v>135</v>
      </c>
      <c r="E372" s="3" t="s">
        <v>136</v>
      </c>
      <c r="F372" s="3">
        <f>'Proxy inputs'!I134</f>
        <v>1</v>
      </c>
      <c r="G372" s="3">
        <f>'Proxy inputs'!J134</f>
        <v>1</v>
      </c>
      <c r="H372" s="3">
        <f>'Proxy inputs'!K134</f>
        <v>1</v>
      </c>
      <c r="I372" s="19">
        <f t="shared" si="240"/>
        <v>1</v>
      </c>
      <c r="J372" s="11">
        <f t="shared" ref="J372:AQ372" si="242">($AR372-$I372)/(2050-2015)+I372</f>
        <v>1</v>
      </c>
      <c r="K372" s="12">
        <f t="shared" si="242"/>
        <v>1</v>
      </c>
      <c r="L372" s="12">
        <f t="shared" si="242"/>
        <v>1</v>
      </c>
      <c r="M372" s="12">
        <f t="shared" si="242"/>
        <v>1</v>
      </c>
      <c r="N372" s="19">
        <f t="shared" si="242"/>
        <v>1</v>
      </c>
      <c r="O372" s="11">
        <f t="shared" si="242"/>
        <v>1</v>
      </c>
      <c r="P372" s="12">
        <f t="shared" si="242"/>
        <v>1</v>
      </c>
      <c r="Q372" s="12">
        <f t="shared" si="242"/>
        <v>1</v>
      </c>
      <c r="R372" s="12">
        <f t="shared" si="242"/>
        <v>1</v>
      </c>
      <c r="S372" s="19">
        <f t="shared" si="242"/>
        <v>1</v>
      </c>
      <c r="T372" s="11">
        <f t="shared" si="242"/>
        <v>1</v>
      </c>
      <c r="U372" s="12">
        <f t="shared" si="242"/>
        <v>1</v>
      </c>
      <c r="V372" s="12">
        <f t="shared" si="242"/>
        <v>1</v>
      </c>
      <c r="W372" s="12">
        <f t="shared" si="242"/>
        <v>1</v>
      </c>
      <c r="X372" s="19">
        <f t="shared" si="242"/>
        <v>1</v>
      </c>
      <c r="Y372" s="11">
        <f t="shared" si="242"/>
        <v>1</v>
      </c>
      <c r="Z372" s="12">
        <f t="shared" si="242"/>
        <v>1</v>
      </c>
      <c r="AA372" s="12">
        <f t="shared" si="242"/>
        <v>1</v>
      </c>
      <c r="AB372" s="12">
        <f t="shared" si="242"/>
        <v>1</v>
      </c>
      <c r="AC372" s="19">
        <f t="shared" si="242"/>
        <v>1</v>
      </c>
      <c r="AD372" s="11">
        <f t="shared" si="242"/>
        <v>1</v>
      </c>
      <c r="AE372" s="12">
        <f t="shared" si="242"/>
        <v>1</v>
      </c>
      <c r="AF372" s="12">
        <f t="shared" si="242"/>
        <v>1</v>
      </c>
      <c r="AG372" s="12">
        <f t="shared" si="242"/>
        <v>1</v>
      </c>
      <c r="AH372" s="19">
        <f t="shared" si="242"/>
        <v>1</v>
      </c>
      <c r="AI372" s="11">
        <f t="shared" si="242"/>
        <v>1</v>
      </c>
      <c r="AJ372" s="12">
        <f t="shared" si="242"/>
        <v>1</v>
      </c>
      <c r="AK372" s="12">
        <f t="shared" si="242"/>
        <v>1</v>
      </c>
      <c r="AL372" s="12">
        <f t="shared" si="242"/>
        <v>1</v>
      </c>
      <c r="AM372" s="19">
        <f t="shared" si="242"/>
        <v>1</v>
      </c>
      <c r="AN372" s="11">
        <f t="shared" si="242"/>
        <v>1</v>
      </c>
      <c r="AO372" s="12">
        <f t="shared" si="242"/>
        <v>1</v>
      </c>
      <c r="AP372" s="12">
        <f t="shared" si="242"/>
        <v>1</v>
      </c>
      <c r="AQ372" s="12">
        <f t="shared" si="242"/>
        <v>1</v>
      </c>
      <c r="AR372" s="16">
        <v>1</v>
      </c>
      <c r="AS372" s="11">
        <v>1</v>
      </c>
      <c r="AT372" s="12">
        <v>1</v>
      </c>
      <c r="AU372" s="12">
        <v>1</v>
      </c>
      <c r="AV372" s="12">
        <v>1</v>
      </c>
      <c r="AW372" s="19">
        <v>1</v>
      </c>
      <c r="AX372" s="11">
        <v>1</v>
      </c>
      <c r="AY372" s="12">
        <v>1</v>
      </c>
      <c r="AZ372" s="12">
        <v>1</v>
      </c>
      <c r="BA372" s="12">
        <v>1</v>
      </c>
      <c r="BB372" s="16">
        <v>1</v>
      </c>
      <c r="BC372" s="11">
        <v>1</v>
      </c>
      <c r="BD372" s="12">
        <v>1</v>
      </c>
      <c r="BE372" s="12">
        <v>1</v>
      </c>
      <c r="BF372" s="12">
        <v>1</v>
      </c>
      <c r="BG372" s="19">
        <v>1</v>
      </c>
      <c r="BH372" s="11">
        <v>1</v>
      </c>
      <c r="BI372" s="12">
        <v>1</v>
      </c>
      <c r="BJ372" s="12">
        <v>1</v>
      </c>
      <c r="BK372" s="12">
        <v>1</v>
      </c>
      <c r="BL372" s="16">
        <v>1</v>
      </c>
      <c r="BM372" s="11">
        <v>1</v>
      </c>
      <c r="BN372" s="12">
        <v>1</v>
      </c>
      <c r="BO372" s="12">
        <v>1</v>
      </c>
      <c r="BP372" s="12">
        <v>1</v>
      </c>
      <c r="BQ372" s="19">
        <v>1</v>
      </c>
      <c r="BR372" s="11">
        <v>1</v>
      </c>
      <c r="BS372" s="12">
        <v>1</v>
      </c>
      <c r="BT372" s="12">
        <v>1</v>
      </c>
      <c r="BU372" s="12">
        <v>1</v>
      </c>
      <c r="BV372" s="16">
        <v>1</v>
      </c>
    </row>
    <row r="373" spans="1:74" x14ac:dyDescent="0.25">
      <c r="A373" s="32" t="s">
        <v>161</v>
      </c>
      <c r="B373" s="29" t="s">
        <v>79</v>
      </c>
      <c r="C373" s="1" t="s">
        <v>156</v>
      </c>
      <c r="D373" s="2" t="s">
        <v>135</v>
      </c>
      <c r="E373" s="3" t="s">
        <v>137</v>
      </c>
      <c r="F373" s="3">
        <f>'Proxy inputs'!I135</f>
        <v>1</v>
      </c>
      <c r="G373" s="3">
        <f>'Proxy inputs'!J135</f>
        <v>1</v>
      </c>
      <c r="H373" s="3">
        <f>'Proxy inputs'!K135</f>
        <v>1</v>
      </c>
      <c r="I373" s="19">
        <f t="shared" si="240"/>
        <v>1</v>
      </c>
      <c r="J373" s="11">
        <f t="shared" ref="J373:AQ373" si="243">($AR373-$I373)/(2050-2015)+I373</f>
        <v>1</v>
      </c>
      <c r="K373" s="12">
        <f t="shared" si="243"/>
        <v>1</v>
      </c>
      <c r="L373" s="12">
        <f t="shared" si="243"/>
        <v>1</v>
      </c>
      <c r="M373" s="12">
        <f t="shared" si="243"/>
        <v>1</v>
      </c>
      <c r="N373" s="19">
        <f t="shared" si="243"/>
        <v>1</v>
      </c>
      <c r="O373" s="11">
        <f t="shared" si="243"/>
        <v>1</v>
      </c>
      <c r="P373" s="12">
        <f t="shared" si="243"/>
        <v>1</v>
      </c>
      <c r="Q373" s="12">
        <f t="shared" si="243"/>
        <v>1</v>
      </c>
      <c r="R373" s="12">
        <f t="shared" si="243"/>
        <v>1</v>
      </c>
      <c r="S373" s="19">
        <f t="shared" si="243"/>
        <v>1</v>
      </c>
      <c r="T373" s="11">
        <f t="shared" si="243"/>
        <v>1</v>
      </c>
      <c r="U373" s="12">
        <f t="shared" si="243"/>
        <v>1</v>
      </c>
      <c r="V373" s="12">
        <f t="shared" si="243"/>
        <v>1</v>
      </c>
      <c r="W373" s="12">
        <f t="shared" si="243"/>
        <v>1</v>
      </c>
      <c r="X373" s="19">
        <f t="shared" si="243"/>
        <v>1</v>
      </c>
      <c r="Y373" s="11">
        <f t="shared" si="243"/>
        <v>1</v>
      </c>
      <c r="Z373" s="12">
        <f t="shared" si="243"/>
        <v>1</v>
      </c>
      <c r="AA373" s="12">
        <f t="shared" si="243"/>
        <v>1</v>
      </c>
      <c r="AB373" s="12">
        <f t="shared" si="243"/>
        <v>1</v>
      </c>
      <c r="AC373" s="19">
        <f t="shared" si="243"/>
        <v>1</v>
      </c>
      <c r="AD373" s="11">
        <f t="shared" si="243"/>
        <v>1</v>
      </c>
      <c r="AE373" s="12">
        <f t="shared" si="243"/>
        <v>1</v>
      </c>
      <c r="AF373" s="12">
        <f t="shared" si="243"/>
        <v>1</v>
      </c>
      <c r="AG373" s="12">
        <f t="shared" si="243"/>
        <v>1</v>
      </c>
      <c r="AH373" s="19">
        <f t="shared" si="243"/>
        <v>1</v>
      </c>
      <c r="AI373" s="11">
        <f t="shared" si="243"/>
        <v>1</v>
      </c>
      <c r="AJ373" s="12">
        <f t="shared" si="243"/>
        <v>1</v>
      </c>
      <c r="AK373" s="12">
        <f t="shared" si="243"/>
        <v>1</v>
      </c>
      <c r="AL373" s="12">
        <f t="shared" si="243"/>
        <v>1</v>
      </c>
      <c r="AM373" s="19">
        <f t="shared" si="243"/>
        <v>1</v>
      </c>
      <c r="AN373" s="11">
        <f t="shared" si="243"/>
        <v>1</v>
      </c>
      <c r="AO373" s="12">
        <f t="shared" si="243"/>
        <v>1</v>
      </c>
      <c r="AP373" s="12">
        <f t="shared" si="243"/>
        <v>1</v>
      </c>
      <c r="AQ373" s="12">
        <f t="shared" si="243"/>
        <v>1</v>
      </c>
      <c r="AR373" s="16">
        <v>1</v>
      </c>
      <c r="AS373" s="11">
        <v>1</v>
      </c>
      <c r="AT373" s="12">
        <v>1</v>
      </c>
      <c r="AU373" s="12">
        <v>1</v>
      </c>
      <c r="AV373" s="12">
        <v>1</v>
      </c>
      <c r="AW373" s="19">
        <v>1</v>
      </c>
      <c r="AX373" s="11">
        <v>1</v>
      </c>
      <c r="AY373" s="12">
        <v>1</v>
      </c>
      <c r="AZ373" s="12">
        <v>1</v>
      </c>
      <c r="BA373" s="12">
        <v>1</v>
      </c>
      <c r="BB373" s="16">
        <v>1</v>
      </c>
      <c r="BC373" s="11">
        <v>1</v>
      </c>
      <c r="BD373" s="12">
        <v>1</v>
      </c>
      <c r="BE373" s="12">
        <v>1</v>
      </c>
      <c r="BF373" s="12">
        <v>1</v>
      </c>
      <c r="BG373" s="19">
        <v>1</v>
      </c>
      <c r="BH373" s="11">
        <v>1</v>
      </c>
      <c r="BI373" s="12">
        <v>1</v>
      </c>
      <c r="BJ373" s="12">
        <v>1</v>
      </c>
      <c r="BK373" s="12">
        <v>1</v>
      </c>
      <c r="BL373" s="16">
        <v>1</v>
      </c>
      <c r="BM373" s="11">
        <v>1</v>
      </c>
      <c r="BN373" s="12">
        <v>1</v>
      </c>
      <c r="BO373" s="12">
        <v>1</v>
      </c>
      <c r="BP373" s="12">
        <v>1</v>
      </c>
      <c r="BQ373" s="19">
        <v>1</v>
      </c>
      <c r="BR373" s="11">
        <v>1</v>
      </c>
      <c r="BS373" s="12">
        <v>1</v>
      </c>
      <c r="BT373" s="12">
        <v>1</v>
      </c>
      <c r="BU373" s="12">
        <v>1</v>
      </c>
      <c r="BV373" s="16">
        <v>1</v>
      </c>
    </row>
    <row r="374" spans="1:74" x14ac:dyDescent="0.25">
      <c r="A374" s="32" t="s">
        <v>161</v>
      </c>
      <c r="B374" s="29" t="s">
        <v>79</v>
      </c>
      <c r="C374" s="1" t="s">
        <v>157</v>
      </c>
      <c r="D374" s="2" t="s">
        <v>37</v>
      </c>
      <c r="E374" s="3" t="s">
        <v>38</v>
      </c>
      <c r="F374" s="3">
        <f>'Proxy inputs'!I136</f>
        <v>0.79175197447794166</v>
      </c>
      <c r="G374" s="3">
        <f>'Proxy inputs'!J136</f>
        <v>0.83223785409650197</v>
      </c>
      <c r="H374" s="3">
        <f>'Proxy inputs'!K136</f>
        <v>1</v>
      </c>
      <c r="I374" s="19">
        <f t="shared" si="240"/>
        <v>0.79175197447794166</v>
      </c>
      <c r="J374" s="11">
        <f t="shared" ref="J374:AQ374" si="244">($AR374-$I374)/(2050-2015)+I374</f>
        <v>0.79770191806428614</v>
      </c>
      <c r="K374" s="12">
        <f t="shared" si="244"/>
        <v>0.80365186165063063</v>
      </c>
      <c r="L374" s="12">
        <f t="shared" si="244"/>
        <v>0.80960180523697511</v>
      </c>
      <c r="M374" s="12">
        <f t="shared" si="244"/>
        <v>0.8155517488233196</v>
      </c>
      <c r="N374" s="19">
        <f t="shared" si="244"/>
        <v>0.82150169240966409</v>
      </c>
      <c r="O374" s="11">
        <f t="shared" si="244"/>
        <v>0.82745163599600857</v>
      </c>
      <c r="P374" s="12">
        <f t="shared" si="244"/>
        <v>0.83340157958235306</v>
      </c>
      <c r="Q374" s="12">
        <f t="shared" si="244"/>
        <v>0.83935152316869754</v>
      </c>
      <c r="R374" s="12">
        <f t="shared" si="244"/>
        <v>0.84530146675504203</v>
      </c>
      <c r="S374" s="19">
        <f t="shared" si="244"/>
        <v>0.85125141034138652</v>
      </c>
      <c r="T374" s="11">
        <f t="shared" si="244"/>
        <v>0.857201353927731</v>
      </c>
      <c r="U374" s="12">
        <f t="shared" si="244"/>
        <v>0.86315129751407549</v>
      </c>
      <c r="V374" s="12">
        <f t="shared" si="244"/>
        <v>0.86910124110041997</v>
      </c>
      <c r="W374" s="12">
        <f t="shared" si="244"/>
        <v>0.87505118468676446</v>
      </c>
      <c r="X374" s="19">
        <f t="shared" si="244"/>
        <v>0.88100112827310895</v>
      </c>
      <c r="Y374" s="11">
        <f t="shared" si="244"/>
        <v>0.88695107185945343</v>
      </c>
      <c r="Z374" s="12">
        <f t="shared" si="244"/>
        <v>0.89290101544579792</v>
      </c>
      <c r="AA374" s="12">
        <f t="shared" si="244"/>
        <v>0.8988509590321424</v>
      </c>
      <c r="AB374" s="12">
        <f t="shared" si="244"/>
        <v>0.90480090261848689</v>
      </c>
      <c r="AC374" s="19">
        <f t="shared" si="244"/>
        <v>0.91075084620483138</v>
      </c>
      <c r="AD374" s="11">
        <f t="shared" si="244"/>
        <v>0.91670078979117586</v>
      </c>
      <c r="AE374" s="12">
        <f t="shared" si="244"/>
        <v>0.92265073337752035</v>
      </c>
      <c r="AF374" s="12">
        <f t="shared" si="244"/>
        <v>0.92860067696386484</v>
      </c>
      <c r="AG374" s="12">
        <f t="shared" si="244"/>
        <v>0.93455062055020932</v>
      </c>
      <c r="AH374" s="19">
        <f t="shared" si="244"/>
        <v>0.94050056413655381</v>
      </c>
      <c r="AI374" s="11">
        <f t="shared" si="244"/>
        <v>0.94645050772289829</v>
      </c>
      <c r="AJ374" s="12">
        <f t="shared" si="244"/>
        <v>0.95240045130924278</v>
      </c>
      <c r="AK374" s="12">
        <f t="shared" si="244"/>
        <v>0.95835039489558727</v>
      </c>
      <c r="AL374" s="12">
        <f t="shared" si="244"/>
        <v>0.96430033848193175</v>
      </c>
      <c r="AM374" s="19">
        <f t="shared" si="244"/>
        <v>0.97025028206827624</v>
      </c>
      <c r="AN374" s="11">
        <f t="shared" si="244"/>
        <v>0.97620022565462072</v>
      </c>
      <c r="AO374" s="12">
        <f t="shared" si="244"/>
        <v>0.98215016924096521</v>
      </c>
      <c r="AP374" s="12">
        <f t="shared" si="244"/>
        <v>0.9881001128273097</v>
      </c>
      <c r="AQ374" s="12">
        <f t="shared" si="244"/>
        <v>0.99405005641365418</v>
      </c>
      <c r="AR374" s="16">
        <v>1</v>
      </c>
      <c r="AS374" s="11">
        <v>1</v>
      </c>
      <c r="AT374" s="12">
        <v>1</v>
      </c>
      <c r="AU374" s="12">
        <v>1</v>
      </c>
      <c r="AV374" s="12">
        <v>1</v>
      </c>
      <c r="AW374" s="19">
        <v>1</v>
      </c>
      <c r="AX374" s="11">
        <v>1</v>
      </c>
      <c r="AY374" s="12">
        <v>1</v>
      </c>
      <c r="AZ374" s="12">
        <v>1</v>
      </c>
      <c r="BA374" s="12">
        <v>1</v>
      </c>
      <c r="BB374" s="16">
        <v>1</v>
      </c>
      <c r="BC374" s="11">
        <v>1</v>
      </c>
      <c r="BD374" s="12">
        <v>1</v>
      </c>
      <c r="BE374" s="12">
        <v>1</v>
      </c>
      <c r="BF374" s="12">
        <v>1</v>
      </c>
      <c r="BG374" s="19">
        <v>1</v>
      </c>
      <c r="BH374" s="11">
        <v>1</v>
      </c>
      <c r="BI374" s="12">
        <v>1</v>
      </c>
      <c r="BJ374" s="12">
        <v>1</v>
      </c>
      <c r="BK374" s="12">
        <v>1</v>
      </c>
      <c r="BL374" s="16">
        <v>1</v>
      </c>
      <c r="BM374" s="11">
        <v>1</v>
      </c>
      <c r="BN374" s="12">
        <v>1</v>
      </c>
      <c r="BO374" s="12">
        <v>1</v>
      </c>
      <c r="BP374" s="12">
        <v>1</v>
      </c>
      <c r="BQ374" s="19">
        <v>1</v>
      </c>
      <c r="BR374" s="11">
        <v>1</v>
      </c>
      <c r="BS374" s="12">
        <v>1</v>
      </c>
      <c r="BT374" s="12">
        <v>1</v>
      </c>
      <c r="BU374" s="12">
        <v>1</v>
      </c>
      <c r="BV374" s="16">
        <v>1</v>
      </c>
    </row>
    <row r="375" spans="1:74" x14ac:dyDescent="0.25">
      <c r="A375" s="32" t="s">
        <v>161</v>
      </c>
      <c r="B375" s="29" t="s">
        <v>79</v>
      </c>
      <c r="C375" s="1" t="s">
        <v>157</v>
      </c>
      <c r="D375" s="2" t="s">
        <v>37</v>
      </c>
      <c r="E375" s="3" t="s">
        <v>39</v>
      </c>
      <c r="F375" s="3">
        <f>'Proxy inputs'!I137</f>
        <v>0.71871082796132102</v>
      </c>
      <c r="G375" s="3">
        <f>'Proxy inputs'!J137</f>
        <v>0.92056924174458343</v>
      </c>
      <c r="H375" s="3">
        <f>'Proxy inputs'!K137</f>
        <v>1</v>
      </c>
      <c r="I375" s="19">
        <f t="shared" si="240"/>
        <v>0.71871082796132102</v>
      </c>
      <c r="J375" s="11">
        <f t="shared" ref="J375:AQ375" si="245">($AR375-$I375)/(2050-2015)+I375</f>
        <v>0.7267476614481404</v>
      </c>
      <c r="K375" s="12">
        <f t="shared" si="245"/>
        <v>0.73478449493495979</v>
      </c>
      <c r="L375" s="12">
        <f t="shared" si="245"/>
        <v>0.74282132842177917</v>
      </c>
      <c r="M375" s="12">
        <f t="shared" si="245"/>
        <v>0.75085816190859855</v>
      </c>
      <c r="N375" s="19">
        <f t="shared" si="245"/>
        <v>0.75889499539541794</v>
      </c>
      <c r="O375" s="11">
        <f t="shared" si="245"/>
        <v>0.76693182888223732</v>
      </c>
      <c r="P375" s="12">
        <f t="shared" si="245"/>
        <v>0.7749686623690567</v>
      </c>
      <c r="Q375" s="12">
        <f t="shared" si="245"/>
        <v>0.78300549585587609</v>
      </c>
      <c r="R375" s="12">
        <f t="shared" si="245"/>
        <v>0.79104232934269547</v>
      </c>
      <c r="S375" s="19">
        <f t="shared" si="245"/>
        <v>0.79907916282951486</v>
      </c>
      <c r="T375" s="11">
        <f t="shared" si="245"/>
        <v>0.80711599631633424</v>
      </c>
      <c r="U375" s="12">
        <f t="shared" si="245"/>
        <v>0.81515282980315362</v>
      </c>
      <c r="V375" s="12">
        <f t="shared" si="245"/>
        <v>0.82318966328997301</v>
      </c>
      <c r="W375" s="12">
        <f t="shared" si="245"/>
        <v>0.83122649677679239</v>
      </c>
      <c r="X375" s="19">
        <f t="shared" si="245"/>
        <v>0.83926333026361177</v>
      </c>
      <c r="Y375" s="11">
        <f t="shared" si="245"/>
        <v>0.84730016375043116</v>
      </c>
      <c r="Z375" s="12">
        <f t="shared" si="245"/>
        <v>0.85533699723725054</v>
      </c>
      <c r="AA375" s="12">
        <f t="shared" si="245"/>
        <v>0.86337383072406992</v>
      </c>
      <c r="AB375" s="12">
        <f t="shared" si="245"/>
        <v>0.87141066421088931</v>
      </c>
      <c r="AC375" s="19">
        <f t="shared" si="245"/>
        <v>0.87944749769770869</v>
      </c>
      <c r="AD375" s="11">
        <f t="shared" si="245"/>
        <v>0.88748433118452807</v>
      </c>
      <c r="AE375" s="12">
        <f t="shared" si="245"/>
        <v>0.89552116467134746</v>
      </c>
      <c r="AF375" s="12">
        <f t="shared" si="245"/>
        <v>0.90355799815816684</v>
      </c>
      <c r="AG375" s="12">
        <f t="shared" si="245"/>
        <v>0.91159483164498623</v>
      </c>
      <c r="AH375" s="19">
        <f t="shared" si="245"/>
        <v>0.91963166513180561</v>
      </c>
      <c r="AI375" s="11">
        <f t="shared" si="245"/>
        <v>0.92766849861862499</v>
      </c>
      <c r="AJ375" s="12">
        <f t="shared" si="245"/>
        <v>0.93570533210544438</v>
      </c>
      <c r="AK375" s="12">
        <f t="shared" si="245"/>
        <v>0.94374216559226376</v>
      </c>
      <c r="AL375" s="12">
        <f t="shared" si="245"/>
        <v>0.95177899907908314</v>
      </c>
      <c r="AM375" s="19">
        <f t="shared" si="245"/>
        <v>0.95981583256590253</v>
      </c>
      <c r="AN375" s="11">
        <f t="shared" si="245"/>
        <v>0.96785266605272191</v>
      </c>
      <c r="AO375" s="12">
        <f t="shared" si="245"/>
        <v>0.97588949953954129</v>
      </c>
      <c r="AP375" s="12">
        <f t="shared" si="245"/>
        <v>0.98392633302636068</v>
      </c>
      <c r="AQ375" s="12">
        <f t="shared" si="245"/>
        <v>0.99196316651318006</v>
      </c>
      <c r="AR375" s="16">
        <v>1</v>
      </c>
      <c r="AS375" s="11">
        <v>1</v>
      </c>
      <c r="AT375" s="12">
        <v>1</v>
      </c>
      <c r="AU375" s="12">
        <v>1</v>
      </c>
      <c r="AV375" s="12">
        <v>1</v>
      </c>
      <c r="AW375" s="19">
        <v>1</v>
      </c>
      <c r="AX375" s="11">
        <v>1</v>
      </c>
      <c r="AY375" s="12">
        <v>1</v>
      </c>
      <c r="AZ375" s="12">
        <v>1</v>
      </c>
      <c r="BA375" s="12">
        <v>1</v>
      </c>
      <c r="BB375" s="16">
        <v>1</v>
      </c>
      <c r="BC375" s="11">
        <v>1</v>
      </c>
      <c r="BD375" s="12">
        <v>1</v>
      </c>
      <c r="BE375" s="12">
        <v>1</v>
      </c>
      <c r="BF375" s="12">
        <v>1</v>
      </c>
      <c r="BG375" s="19">
        <v>1</v>
      </c>
      <c r="BH375" s="11">
        <v>1</v>
      </c>
      <c r="BI375" s="12">
        <v>1</v>
      </c>
      <c r="BJ375" s="12">
        <v>1</v>
      </c>
      <c r="BK375" s="12">
        <v>1</v>
      </c>
      <c r="BL375" s="16">
        <v>1</v>
      </c>
      <c r="BM375" s="11">
        <v>1</v>
      </c>
      <c r="BN375" s="12">
        <v>1</v>
      </c>
      <c r="BO375" s="12">
        <v>1</v>
      </c>
      <c r="BP375" s="12">
        <v>1</v>
      </c>
      <c r="BQ375" s="19">
        <v>1</v>
      </c>
      <c r="BR375" s="11">
        <v>1</v>
      </c>
      <c r="BS375" s="12">
        <v>1</v>
      </c>
      <c r="BT375" s="12">
        <v>1</v>
      </c>
      <c r="BU375" s="12">
        <v>1</v>
      </c>
      <c r="BV375" s="16">
        <v>1</v>
      </c>
    </row>
    <row r="376" spans="1:74" x14ac:dyDescent="0.25">
      <c r="A376" s="32" t="s">
        <v>161</v>
      </c>
      <c r="B376" s="29" t="s">
        <v>79</v>
      </c>
      <c r="C376" s="1" t="s">
        <v>157</v>
      </c>
      <c r="D376" s="2" t="s">
        <v>37</v>
      </c>
      <c r="E376" s="3" t="s">
        <v>40</v>
      </c>
      <c r="F376" s="3">
        <f>'Proxy inputs'!I138</f>
        <v>1.317869121577437</v>
      </c>
      <c r="G376" s="3">
        <f>'Proxy inputs'!J138</f>
        <v>1.2866392010366139</v>
      </c>
      <c r="H376" s="3">
        <f>'Proxy inputs'!K138</f>
        <v>1</v>
      </c>
      <c r="I376" s="19">
        <f t="shared" si="240"/>
        <v>1.317869121577437</v>
      </c>
      <c r="J376" s="11">
        <f t="shared" ref="J376:AQ376" si="246">($AR376-$I376)/(2050-2015)+I376</f>
        <v>1.3087871466752246</v>
      </c>
      <c r="K376" s="12">
        <f t="shared" si="246"/>
        <v>1.2997051717730121</v>
      </c>
      <c r="L376" s="12">
        <f t="shared" si="246"/>
        <v>1.2906231968707997</v>
      </c>
      <c r="M376" s="12">
        <f t="shared" si="246"/>
        <v>1.2815412219685873</v>
      </c>
      <c r="N376" s="19">
        <f t="shared" si="246"/>
        <v>1.2724592470663749</v>
      </c>
      <c r="O376" s="11">
        <f t="shared" si="246"/>
        <v>1.2633772721641625</v>
      </c>
      <c r="P376" s="12">
        <f t="shared" si="246"/>
        <v>1.2542952972619501</v>
      </c>
      <c r="Q376" s="12">
        <f t="shared" si="246"/>
        <v>1.2452133223597377</v>
      </c>
      <c r="R376" s="12">
        <f t="shared" si="246"/>
        <v>1.2361313474575253</v>
      </c>
      <c r="S376" s="19">
        <f t="shared" si="246"/>
        <v>1.2270493725553129</v>
      </c>
      <c r="T376" s="11">
        <f t="shared" si="246"/>
        <v>1.2179673976531005</v>
      </c>
      <c r="U376" s="12">
        <f t="shared" si="246"/>
        <v>1.2088854227508881</v>
      </c>
      <c r="V376" s="12">
        <f t="shared" si="246"/>
        <v>1.1998034478486757</v>
      </c>
      <c r="W376" s="12">
        <f t="shared" si="246"/>
        <v>1.1907214729464632</v>
      </c>
      <c r="X376" s="19">
        <f t="shared" si="246"/>
        <v>1.1816394980442508</v>
      </c>
      <c r="Y376" s="11">
        <f t="shared" si="246"/>
        <v>1.1725575231420384</v>
      </c>
      <c r="Z376" s="12">
        <f t="shared" si="246"/>
        <v>1.163475548239826</v>
      </c>
      <c r="AA376" s="12">
        <f t="shared" si="246"/>
        <v>1.1543935733376136</v>
      </c>
      <c r="AB376" s="12">
        <f t="shared" si="246"/>
        <v>1.1453115984354012</v>
      </c>
      <c r="AC376" s="19">
        <f t="shared" si="246"/>
        <v>1.1362296235331888</v>
      </c>
      <c r="AD376" s="11">
        <f t="shared" si="246"/>
        <v>1.1271476486309764</v>
      </c>
      <c r="AE376" s="12">
        <f t="shared" si="246"/>
        <v>1.118065673728764</v>
      </c>
      <c r="AF376" s="12">
        <f t="shared" si="246"/>
        <v>1.1089836988265516</v>
      </c>
      <c r="AG376" s="12">
        <f t="shared" si="246"/>
        <v>1.0999017239243392</v>
      </c>
      <c r="AH376" s="19">
        <f t="shared" si="246"/>
        <v>1.0908197490221268</v>
      </c>
      <c r="AI376" s="11">
        <f t="shared" si="246"/>
        <v>1.0817377741199143</v>
      </c>
      <c r="AJ376" s="12">
        <f t="shared" si="246"/>
        <v>1.0726557992177019</v>
      </c>
      <c r="AK376" s="12">
        <f t="shared" si="246"/>
        <v>1.0635738243154895</v>
      </c>
      <c r="AL376" s="12">
        <f t="shared" si="246"/>
        <v>1.0544918494132771</v>
      </c>
      <c r="AM376" s="19">
        <f t="shared" si="246"/>
        <v>1.0454098745110647</v>
      </c>
      <c r="AN376" s="11">
        <f t="shared" si="246"/>
        <v>1.0363278996088523</v>
      </c>
      <c r="AO376" s="12">
        <f t="shared" si="246"/>
        <v>1.0272459247066399</v>
      </c>
      <c r="AP376" s="12">
        <f t="shared" si="246"/>
        <v>1.0181639498044275</v>
      </c>
      <c r="AQ376" s="12">
        <f t="shared" si="246"/>
        <v>1.0090819749022151</v>
      </c>
      <c r="AR376" s="16">
        <v>1</v>
      </c>
      <c r="AS376" s="11">
        <v>1</v>
      </c>
      <c r="AT376" s="12">
        <v>1</v>
      </c>
      <c r="AU376" s="12">
        <v>1</v>
      </c>
      <c r="AV376" s="12">
        <v>1</v>
      </c>
      <c r="AW376" s="19">
        <v>1</v>
      </c>
      <c r="AX376" s="11">
        <v>1</v>
      </c>
      <c r="AY376" s="12">
        <v>1</v>
      </c>
      <c r="AZ376" s="12">
        <v>1</v>
      </c>
      <c r="BA376" s="12">
        <v>1</v>
      </c>
      <c r="BB376" s="16">
        <v>1</v>
      </c>
      <c r="BC376" s="11">
        <v>1</v>
      </c>
      <c r="BD376" s="12">
        <v>1</v>
      </c>
      <c r="BE376" s="12">
        <v>1</v>
      </c>
      <c r="BF376" s="12">
        <v>1</v>
      </c>
      <c r="BG376" s="19">
        <v>1</v>
      </c>
      <c r="BH376" s="11">
        <v>1</v>
      </c>
      <c r="BI376" s="12">
        <v>1</v>
      </c>
      <c r="BJ376" s="12">
        <v>1</v>
      </c>
      <c r="BK376" s="12">
        <v>1</v>
      </c>
      <c r="BL376" s="16">
        <v>1</v>
      </c>
      <c r="BM376" s="11">
        <v>1</v>
      </c>
      <c r="BN376" s="12">
        <v>1</v>
      </c>
      <c r="BO376" s="12">
        <v>1</v>
      </c>
      <c r="BP376" s="12">
        <v>1</v>
      </c>
      <c r="BQ376" s="19">
        <v>1</v>
      </c>
      <c r="BR376" s="11">
        <v>1</v>
      </c>
      <c r="BS376" s="12">
        <v>1</v>
      </c>
      <c r="BT376" s="12">
        <v>1</v>
      </c>
      <c r="BU376" s="12">
        <v>1</v>
      </c>
      <c r="BV376" s="16">
        <v>1</v>
      </c>
    </row>
    <row r="377" spans="1:74" x14ac:dyDescent="0.25">
      <c r="A377" s="32" t="s">
        <v>161</v>
      </c>
      <c r="B377" s="29" t="s">
        <v>79</v>
      </c>
      <c r="C377" s="1" t="s">
        <v>157</v>
      </c>
      <c r="D377" s="2" t="s">
        <v>37</v>
      </c>
      <c r="E377" s="3" t="s">
        <v>41</v>
      </c>
      <c r="F377" s="3">
        <f>'Proxy inputs'!I139</f>
        <v>1.2649471601751103</v>
      </c>
      <c r="G377" s="3">
        <f>'Proxy inputs'!J139</f>
        <v>1.256012992987759</v>
      </c>
      <c r="H377" s="3">
        <f>'Proxy inputs'!K139</f>
        <v>1</v>
      </c>
      <c r="I377" s="19">
        <f t="shared" si="240"/>
        <v>1.2649471601751103</v>
      </c>
      <c r="J377" s="11">
        <f t="shared" ref="J377:AQ377" si="247">($AR377-$I377)/(2050-2015)+I377</f>
        <v>1.2573772413129642</v>
      </c>
      <c r="K377" s="12">
        <f t="shared" si="247"/>
        <v>1.2498073224508182</v>
      </c>
      <c r="L377" s="12">
        <f t="shared" si="247"/>
        <v>1.2422374035886721</v>
      </c>
      <c r="M377" s="12">
        <f t="shared" si="247"/>
        <v>1.234667484726526</v>
      </c>
      <c r="N377" s="19">
        <f t="shared" si="247"/>
        <v>1.2270975658643799</v>
      </c>
      <c r="O377" s="11">
        <f t="shared" si="247"/>
        <v>1.2195276470022338</v>
      </c>
      <c r="P377" s="12">
        <f t="shared" si="247"/>
        <v>1.2119577281400877</v>
      </c>
      <c r="Q377" s="12">
        <f t="shared" si="247"/>
        <v>1.2043878092779416</v>
      </c>
      <c r="R377" s="12">
        <f t="shared" si="247"/>
        <v>1.1968178904157956</v>
      </c>
      <c r="S377" s="19">
        <f t="shared" si="247"/>
        <v>1.1892479715536495</v>
      </c>
      <c r="T377" s="11">
        <f t="shared" si="247"/>
        <v>1.1816780526915034</v>
      </c>
      <c r="U377" s="12">
        <f t="shared" si="247"/>
        <v>1.1741081338293573</v>
      </c>
      <c r="V377" s="12">
        <f t="shared" si="247"/>
        <v>1.1665382149672112</v>
      </c>
      <c r="W377" s="12">
        <f t="shared" si="247"/>
        <v>1.1589682961050651</v>
      </c>
      <c r="X377" s="19">
        <f t="shared" si="247"/>
        <v>1.151398377242919</v>
      </c>
      <c r="Y377" s="11">
        <f t="shared" si="247"/>
        <v>1.143828458380773</v>
      </c>
      <c r="Z377" s="12">
        <f t="shared" si="247"/>
        <v>1.1362585395186269</v>
      </c>
      <c r="AA377" s="12">
        <f t="shared" si="247"/>
        <v>1.1286886206564808</v>
      </c>
      <c r="AB377" s="12">
        <f t="shared" si="247"/>
        <v>1.1211187017943347</v>
      </c>
      <c r="AC377" s="19">
        <f t="shared" si="247"/>
        <v>1.1135487829321886</v>
      </c>
      <c r="AD377" s="11">
        <f t="shared" si="247"/>
        <v>1.1059788640700425</v>
      </c>
      <c r="AE377" s="12">
        <f t="shared" si="247"/>
        <v>1.0984089452078964</v>
      </c>
      <c r="AF377" s="12">
        <f t="shared" si="247"/>
        <v>1.0908390263457504</v>
      </c>
      <c r="AG377" s="12">
        <f t="shared" si="247"/>
        <v>1.0832691074836043</v>
      </c>
      <c r="AH377" s="19">
        <f t="shared" si="247"/>
        <v>1.0756991886214582</v>
      </c>
      <c r="AI377" s="11">
        <f t="shared" si="247"/>
        <v>1.0681292697593121</v>
      </c>
      <c r="AJ377" s="12">
        <f t="shared" si="247"/>
        <v>1.060559350897166</v>
      </c>
      <c r="AK377" s="12">
        <f t="shared" si="247"/>
        <v>1.0529894320350199</v>
      </c>
      <c r="AL377" s="12">
        <f t="shared" si="247"/>
        <v>1.0454195131728738</v>
      </c>
      <c r="AM377" s="19">
        <f t="shared" si="247"/>
        <v>1.0378495943107278</v>
      </c>
      <c r="AN377" s="11">
        <f t="shared" si="247"/>
        <v>1.0302796754485817</v>
      </c>
      <c r="AO377" s="12">
        <f t="shared" si="247"/>
        <v>1.0227097565864356</v>
      </c>
      <c r="AP377" s="12">
        <f t="shared" si="247"/>
        <v>1.0151398377242895</v>
      </c>
      <c r="AQ377" s="12">
        <f t="shared" si="247"/>
        <v>1.0075699188621434</v>
      </c>
      <c r="AR377" s="16">
        <v>1</v>
      </c>
      <c r="AS377" s="11">
        <v>1</v>
      </c>
      <c r="AT377" s="12">
        <v>1</v>
      </c>
      <c r="AU377" s="12">
        <v>1</v>
      </c>
      <c r="AV377" s="12">
        <v>1</v>
      </c>
      <c r="AW377" s="19">
        <v>1</v>
      </c>
      <c r="AX377" s="11">
        <v>1</v>
      </c>
      <c r="AY377" s="12">
        <v>1</v>
      </c>
      <c r="AZ377" s="12">
        <v>1</v>
      </c>
      <c r="BA377" s="12">
        <v>1</v>
      </c>
      <c r="BB377" s="16">
        <v>1</v>
      </c>
      <c r="BC377" s="11">
        <v>1</v>
      </c>
      <c r="BD377" s="12">
        <v>1</v>
      </c>
      <c r="BE377" s="12">
        <v>1</v>
      </c>
      <c r="BF377" s="12">
        <v>1</v>
      </c>
      <c r="BG377" s="19">
        <v>1</v>
      </c>
      <c r="BH377" s="11">
        <v>1</v>
      </c>
      <c r="BI377" s="12">
        <v>1</v>
      </c>
      <c r="BJ377" s="12">
        <v>1</v>
      </c>
      <c r="BK377" s="12">
        <v>1</v>
      </c>
      <c r="BL377" s="16">
        <v>1</v>
      </c>
      <c r="BM377" s="11">
        <v>1</v>
      </c>
      <c r="BN377" s="12">
        <v>1</v>
      </c>
      <c r="BO377" s="12">
        <v>1</v>
      </c>
      <c r="BP377" s="12">
        <v>1</v>
      </c>
      <c r="BQ377" s="19">
        <v>1</v>
      </c>
      <c r="BR377" s="11">
        <v>1</v>
      </c>
      <c r="BS377" s="12">
        <v>1</v>
      </c>
      <c r="BT377" s="12">
        <v>1</v>
      </c>
      <c r="BU377" s="12">
        <v>1</v>
      </c>
      <c r="BV377" s="16">
        <v>1</v>
      </c>
    </row>
    <row r="378" spans="1:74" x14ac:dyDescent="0.25">
      <c r="A378" s="32" t="s">
        <v>161</v>
      </c>
      <c r="B378" s="29" t="s">
        <v>79</v>
      </c>
      <c r="C378" s="1" t="s">
        <v>157</v>
      </c>
      <c r="D378" s="2" t="s">
        <v>151</v>
      </c>
      <c r="E378" s="3" t="s">
        <v>45</v>
      </c>
      <c r="F378" s="3">
        <f>'Proxy inputs'!I140</f>
        <v>0.39302216094668674</v>
      </c>
      <c r="G378" s="3">
        <f>'Proxy inputs'!J140</f>
        <v>0.52876223217881835</v>
      </c>
      <c r="H378" s="3">
        <f>'Proxy inputs'!K140</f>
        <v>1</v>
      </c>
      <c r="I378" s="19">
        <f t="shared" si="240"/>
        <v>0.39302216094668674</v>
      </c>
      <c r="J378" s="11">
        <f t="shared" ref="J378:AQ378" si="248">($AR378-$I378)/(2050-2015)+I378</f>
        <v>0.41036438491963856</v>
      </c>
      <c r="K378" s="12">
        <f t="shared" si="248"/>
        <v>0.42770660889259038</v>
      </c>
      <c r="L378" s="12">
        <f t="shared" si="248"/>
        <v>0.4450488328655422</v>
      </c>
      <c r="M378" s="12">
        <f t="shared" si="248"/>
        <v>0.46239105683849402</v>
      </c>
      <c r="N378" s="19">
        <f t="shared" si="248"/>
        <v>0.47973328081144584</v>
      </c>
      <c r="O378" s="11">
        <f t="shared" si="248"/>
        <v>0.49707550478439766</v>
      </c>
      <c r="P378" s="12">
        <f t="shared" si="248"/>
        <v>0.51441772875734948</v>
      </c>
      <c r="Q378" s="12">
        <f t="shared" si="248"/>
        <v>0.5317599527303013</v>
      </c>
      <c r="R378" s="12">
        <f t="shared" si="248"/>
        <v>0.54910217670325312</v>
      </c>
      <c r="S378" s="19">
        <f t="shared" si="248"/>
        <v>0.56644440067620494</v>
      </c>
      <c r="T378" s="11">
        <f t="shared" si="248"/>
        <v>0.58378662464915676</v>
      </c>
      <c r="U378" s="12">
        <f t="shared" si="248"/>
        <v>0.60112884862210858</v>
      </c>
      <c r="V378" s="12">
        <f t="shared" si="248"/>
        <v>0.6184710725950604</v>
      </c>
      <c r="W378" s="12">
        <f t="shared" si="248"/>
        <v>0.63581329656801222</v>
      </c>
      <c r="X378" s="19">
        <f t="shared" si="248"/>
        <v>0.65315552054096404</v>
      </c>
      <c r="Y378" s="11">
        <f t="shared" si="248"/>
        <v>0.67049774451391586</v>
      </c>
      <c r="Z378" s="12">
        <f t="shared" si="248"/>
        <v>0.68783996848686768</v>
      </c>
      <c r="AA378" s="12">
        <f t="shared" si="248"/>
        <v>0.7051821924598195</v>
      </c>
      <c r="AB378" s="12">
        <f t="shared" si="248"/>
        <v>0.72252441643277132</v>
      </c>
      <c r="AC378" s="19">
        <f t="shared" si="248"/>
        <v>0.73986664040572314</v>
      </c>
      <c r="AD378" s="11">
        <f t="shared" si="248"/>
        <v>0.75720886437867496</v>
      </c>
      <c r="AE378" s="12">
        <f t="shared" si="248"/>
        <v>0.77455108835162678</v>
      </c>
      <c r="AF378" s="12">
        <f t="shared" si="248"/>
        <v>0.7918933123245786</v>
      </c>
      <c r="AG378" s="12">
        <f t="shared" si="248"/>
        <v>0.80923553629753042</v>
      </c>
      <c r="AH378" s="19">
        <f t="shared" si="248"/>
        <v>0.82657776027048224</v>
      </c>
      <c r="AI378" s="11">
        <f t="shared" si="248"/>
        <v>0.84391998424343406</v>
      </c>
      <c r="AJ378" s="12">
        <f t="shared" si="248"/>
        <v>0.86126220821638588</v>
      </c>
      <c r="AK378" s="12">
        <f t="shared" si="248"/>
        <v>0.8786044321893377</v>
      </c>
      <c r="AL378" s="12">
        <f t="shared" si="248"/>
        <v>0.89594665616228952</v>
      </c>
      <c r="AM378" s="19">
        <f t="shared" si="248"/>
        <v>0.91328888013524134</v>
      </c>
      <c r="AN378" s="11">
        <f t="shared" si="248"/>
        <v>0.93063110410819316</v>
      </c>
      <c r="AO378" s="12">
        <f t="shared" si="248"/>
        <v>0.94797332808114498</v>
      </c>
      <c r="AP378" s="12">
        <f t="shared" si="248"/>
        <v>0.9653155520540968</v>
      </c>
      <c r="AQ378" s="12">
        <f t="shared" si="248"/>
        <v>0.98265777602704862</v>
      </c>
      <c r="AR378" s="16">
        <v>1</v>
      </c>
      <c r="AS378" s="11">
        <v>1</v>
      </c>
      <c r="AT378" s="12">
        <v>1</v>
      </c>
      <c r="AU378" s="12">
        <v>1</v>
      </c>
      <c r="AV378" s="12">
        <v>1</v>
      </c>
      <c r="AW378" s="19">
        <v>1</v>
      </c>
      <c r="AX378" s="11">
        <v>1</v>
      </c>
      <c r="AY378" s="12">
        <v>1</v>
      </c>
      <c r="AZ378" s="12">
        <v>1</v>
      </c>
      <c r="BA378" s="12">
        <v>1</v>
      </c>
      <c r="BB378" s="16">
        <v>1</v>
      </c>
      <c r="BC378" s="11">
        <v>1</v>
      </c>
      <c r="BD378" s="12">
        <v>1</v>
      </c>
      <c r="BE378" s="12">
        <v>1</v>
      </c>
      <c r="BF378" s="12">
        <v>1</v>
      </c>
      <c r="BG378" s="19">
        <v>1</v>
      </c>
      <c r="BH378" s="11">
        <v>1</v>
      </c>
      <c r="BI378" s="12">
        <v>1</v>
      </c>
      <c r="BJ378" s="12">
        <v>1</v>
      </c>
      <c r="BK378" s="12">
        <v>1</v>
      </c>
      <c r="BL378" s="16">
        <v>1</v>
      </c>
      <c r="BM378" s="11">
        <v>1</v>
      </c>
      <c r="BN378" s="12">
        <v>1</v>
      </c>
      <c r="BO378" s="12">
        <v>1</v>
      </c>
      <c r="BP378" s="12">
        <v>1</v>
      </c>
      <c r="BQ378" s="19">
        <v>1</v>
      </c>
      <c r="BR378" s="11">
        <v>1</v>
      </c>
      <c r="BS378" s="12">
        <v>1</v>
      </c>
      <c r="BT378" s="12">
        <v>1</v>
      </c>
      <c r="BU378" s="12">
        <v>1</v>
      </c>
      <c r="BV378" s="16">
        <v>1</v>
      </c>
    </row>
    <row r="379" spans="1:74" x14ac:dyDescent="0.25">
      <c r="A379" s="32" t="s">
        <v>161</v>
      </c>
      <c r="B379" s="29" t="s">
        <v>79</v>
      </c>
      <c r="C379" s="1" t="s">
        <v>157</v>
      </c>
      <c r="D379" s="2" t="s">
        <v>151</v>
      </c>
      <c r="E379" s="3" t="s">
        <v>46</v>
      </c>
      <c r="F379" s="3">
        <f>'Proxy inputs'!I141</f>
        <v>0.95376782324089726</v>
      </c>
      <c r="G379" s="3">
        <f>'Proxy inputs'!J141</f>
        <v>1.0229250084103296</v>
      </c>
      <c r="H379" s="3">
        <f>'Proxy inputs'!K141</f>
        <v>1</v>
      </c>
      <c r="I379" s="19">
        <f t="shared" si="240"/>
        <v>0.95376782324089726</v>
      </c>
      <c r="J379" s="11">
        <f t="shared" ref="J379:AQ379" si="249">($AR379-$I379)/(2050-2015)+I379</f>
        <v>0.9550887425768716</v>
      </c>
      <c r="K379" s="12">
        <f t="shared" si="249"/>
        <v>0.95640966191284593</v>
      </c>
      <c r="L379" s="12">
        <f t="shared" si="249"/>
        <v>0.95773058124882027</v>
      </c>
      <c r="M379" s="12">
        <f t="shared" si="249"/>
        <v>0.9590515005847946</v>
      </c>
      <c r="N379" s="19">
        <f t="shared" si="249"/>
        <v>0.96037241992076894</v>
      </c>
      <c r="O379" s="11">
        <f t="shared" si="249"/>
        <v>0.96169333925674327</v>
      </c>
      <c r="P379" s="12">
        <f t="shared" si="249"/>
        <v>0.96301425859271761</v>
      </c>
      <c r="Q379" s="12">
        <f t="shared" si="249"/>
        <v>0.96433517792869194</v>
      </c>
      <c r="R379" s="12">
        <f t="shared" si="249"/>
        <v>0.96565609726466628</v>
      </c>
      <c r="S379" s="19">
        <f t="shared" si="249"/>
        <v>0.96697701660064062</v>
      </c>
      <c r="T379" s="11">
        <f t="shared" si="249"/>
        <v>0.96829793593661495</v>
      </c>
      <c r="U379" s="12">
        <f t="shared" si="249"/>
        <v>0.96961885527258929</v>
      </c>
      <c r="V379" s="12">
        <f t="shared" si="249"/>
        <v>0.97093977460856362</v>
      </c>
      <c r="W379" s="12">
        <f t="shared" si="249"/>
        <v>0.97226069394453796</v>
      </c>
      <c r="X379" s="19">
        <f t="shared" si="249"/>
        <v>0.97358161328051229</v>
      </c>
      <c r="Y379" s="11">
        <f t="shared" si="249"/>
        <v>0.97490253261648663</v>
      </c>
      <c r="Z379" s="12">
        <f t="shared" si="249"/>
        <v>0.97622345195246096</v>
      </c>
      <c r="AA379" s="12">
        <f t="shared" si="249"/>
        <v>0.9775443712884353</v>
      </c>
      <c r="AB379" s="12">
        <f t="shared" si="249"/>
        <v>0.97886529062440963</v>
      </c>
      <c r="AC379" s="19">
        <f t="shared" si="249"/>
        <v>0.98018620996038397</v>
      </c>
      <c r="AD379" s="11">
        <f t="shared" si="249"/>
        <v>0.9815071292963583</v>
      </c>
      <c r="AE379" s="12">
        <f t="shared" si="249"/>
        <v>0.98282804863233264</v>
      </c>
      <c r="AF379" s="12">
        <f t="shared" si="249"/>
        <v>0.98414896796830698</v>
      </c>
      <c r="AG379" s="12">
        <f t="shared" si="249"/>
        <v>0.98546988730428131</v>
      </c>
      <c r="AH379" s="19">
        <f t="shared" si="249"/>
        <v>0.98679080664025565</v>
      </c>
      <c r="AI379" s="11">
        <f t="shared" si="249"/>
        <v>0.98811172597622998</v>
      </c>
      <c r="AJ379" s="12">
        <f t="shared" si="249"/>
        <v>0.98943264531220432</v>
      </c>
      <c r="AK379" s="12">
        <f t="shared" si="249"/>
        <v>0.99075356464817865</v>
      </c>
      <c r="AL379" s="12">
        <f t="shared" si="249"/>
        <v>0.99207448398415299</v>
      </c>
      <c r="AM379" s="19">
        <f t="shared" si="249"/>
        <v>0.99339540332012732</v>
      </c>
      <c r="AN379" s="11">
        <f t="shared" si="249"/>
        <v>0.99471632265610166</v>
      </c>
      <c r="AO379" s="12">
        <f t="shared" si="249"/>
        <v>0.99603724199207599</v>
      </c>
      <c r="AP379" s="12">
        <f t="shared" si="249"/>
        <v>0.99735816132805033</v>
      </c>
      <c r="AQ379" s="12">
        <f t="shared" si="249"/>
        <v>0.99867908066402467</v>
      </c>
      <c r="AR379" s="16">
        <v>1</v>
      </c>
      <c r="AS379" s="11">
        <v>1</v>
      </c>
      <c r="AT379" s="12">
        <v>1</v>
      </c>
      <c r="AU379" s="12">
        <v>1</v>
      </c>
      <c r="AV379" s="12">
        <v>1</v>
      </c>
      <c r="AW379" s="19">
        <v>1</v>
      </c>
      <c r="AX379" s="11">
        <v>1</v>
      </c>
      <c r="AY379" s="12">
        <v>1</v>
      </c>
      <c r="AZ379" s="12">
        <v>1</v>
      </c>
      <c r="BA379" s="12">
        <v>1</v>
      </c>
      <c r="BB379" s="16">
        <v>1</v>
      </c>
      <c r="BC379" s="11">
        <v>1</v>
      </c>
      <c r="BD379" s="12">
        <v>1</v>
      </c>
      <c r="BE379" s="12">
        <v>1</v>
      </c>
      <c r="BF379" s="12">
        <v>1</v>
      </c>
      <c r="BG379" s="19">
        <v>1</v>
      </c>
      <c r="BH379" s="11">
        <v>1</v>
      </c>
      <c r="BI379" s="12">
        <v>1</v>
      </c>
      <c r="BJ379" s="12">
        <v>1</v>
      </c>
      <c r="BK379" s="12">
        <v>1</v>
      </c>
      <c r="BL379" s="16">
        <v>1</v>
      </c>
      <c r="BM379" s="11">
        <v>1</v>
      </c>
      <c r="BN379" s="12">
        <v>1</v>
      </c>
      <c r="BO379" s="12">
        <v>1</v>
      </c>
      <c r="BP379" s="12">
        <v>1</v>
      </c>
      <c r="BQ379" s="19">
        <v>1</v>
      </c>
      <c r="BR379" s="11">
        <v>1</v>
      </c>
      <c r="BS379" s="12">
        <v>1</v>
      </c>
      <c r="BT379" s="12">
        <v>1</v>
      </c>
      <c r="BU379" s="12">
        <v>1</v>
      </c>
      <c r="BV379" s="16">
        <v>1</v>
      </c>
    </row>
    <row r="380" spans="1:74" x14ac:dyDescent="0.25">
      <c r="A380" s="32" t="s">
        <v>161</v>
      </c>
      <c r="B380" s="29" t="s">
        <v>79</v>
      </c>
      <c r="C380" s="1" t="s">
        <v>157</v>
      </c>
      <c r="D380" s="2" t="s">
        <v>151</v>
      </c>
      <c r="E380" s="3" t="s">
        <v>47</v>
      </c>
      <c r="F380" s="3">
        <f>'Proxy inputs'!I142</f>
        <v>0.64275727988745257</v>
      </c>
      <c r="G380" s="3">
        <f>'Proxy inputs'!J142</f>
        <v>0.75538785245014062</v>
      </c>
      <c r="H380" s="3">
        <f>'Proxy inputs'!K142</f>
        <v>1</v>
      </c>
      <c r="I380" s="19">
        <f t="shared" si="240"/>
        <v>0.64275727988745257</v>
      </c>
      <c r="J380" s="11">
        <f t="shared" ref="J380:AQ380" si="250">($AR380-$I380)/(2050-2015)+I380</f>
        <v>0.65296421474781108</v>
      </c>
      <c r="K380" s="12">
        <f t="shared" si="250"/>
        <v>0.66317114960816959</v>
      </c>
      <c r="L380" s="12">
        <f t="shared" si="250"/>
        <v>0.67337808446852809</v>
      </c>
      <c r="M380" s="12">
        <f t="shared" si="250"/>
        <v>0.6835850193288866</v>
      </c>
      <c r="N380" s="19">
        <f t="shared" si="250"/>
        <v>0.69379195418924511</v>
      </c>
      <c r="O380" s="11">
        <f t="shared" si="250"/>
        <v>0.70399888904960362</v>
      </c>
      <c r="P380" s="12">
        <f t="shared" si="250"/>
        <v>0.71420582390996212</v>
      </c>
      <c r="Q380" s="12">
        <f t="shared" si="250"/>
        <v>0.72441275877032063</v>
      </c>
      <c r="R380" s="12">
        <f t="shared" si="250"/>
        <v>0.73461969363067914</v>
      </c>
      <c r="S380" s="19">
        <f t="shared" si="250"/>
        <v>0.74482662849103765</v>
      </c>
      <c r="T380" s="11">
        <f t="shared" si="250"/>
        <v>0.75503356335139615</v>
      </c>
      <c r="U380" s="12">
        <f t="shared" si="250"/>
        <v>0.76524049821175466</v>
      </c>
      <c r="V380" s="12">
        <f t="shared" si="250"/>
        <v>0.77544743307211317</v>
      </c>
      <c r="W380" s="12">
        <f t="shared" si="250"/>
        <v>0.78565436793247168</v>
      </c>
      <c r="X380" s="19">
        <f t="shared" si="250"/>
        <v>0.79586130279283018</v>
      </c>
      <c r="Y380" s="11">
        <f t="shared" si="250"/>
        <v>0.80606823765318869</v>
      </c>
      <c r="Z380" s="12">
        <f t="shared" si="250"/>
        <v>0.8162751725135472</v>
      </c>
      <c r="AA380" s="12">
        <f t="shared" si="250"/>
        <v>0.82648210737390571</v>
      </c>
      <c r="AB380" s="12">
        <f t="shared" si="250"/>
        <v>0.83668904223426421</v>
      </c>
      <c r="AC380" s="19">
        <f t="shared" si="250"/>
        <v>0.84689597709462272</v>
      </c>
      <c r="AD380" s="11">
        <f t="shared" si="250"/>
        <v>0.85710291195498123</v>
      </c>
      <c r="AE380" s="12">
        <f t="shared" si="250"/>
        <v>0.86730984681533974</v>
      </c>
      <c r="AF380" s="12">
        <f t="shared" si="250"/>
        <v>0.87751678167569824</v>
      </c>
      <c r="AG380" s="12">
        <f t="shared" si="250"/>
        <v>0.88772371653605675</v>
      </c>
      <c r="AH380" s="19">
        <f t="shared" si="250"/>
        <v>0.89793065139641526</v>
      </c>
      <c r="AI380" s="11">
        <f t="shared" si="250"/>
        <v>0.90813758625677377</v>
      </c>
      <c r="AJ380" s="12">
        <f t="shared" si="250"/>
        <v>0.91834452111713227</v>
      </c>
      <c r="AK380" s="12">
        <f t="shared" si="250"/>
        <v>0.92855145597749078</v>
      </c>
      <c r="AL380" s="12">
        <f t="shared" si="250"/>
        <v>0.93875839083784929</v>
      </c>
      <c r="AM380" s="19">
        <f t="shared" si="250"/>
        <v>0.9489653256982078</v>
      </c>
      <c r="AN380" s="11">
        <f t="shared" si="250"/>
        <v>0.9591722605585663</v>
      </c>
      <c r="AO380" s="12">
        <f t="shared" si="250"/>
        <v>0.96937919541892481</v>
      </c>
      <c r="AP380" s="12">
        <f t="shared" si="250"/>
        <v>0.97958613027928332</v>
      </c>
      <c r="AQ380" s="12">
        <f t="shared" si="250"/>
        <v>0.98979306513964183</v>
      </c>
      <c r="AR380" s="16">
        <v>1</v>
      </c>
      <c r="AS380" s="11">
        <v>1</v>
      </c>
      <c r="AT380" s="12">
        <v>1</v>
      </c>
      <c r="AU380" s="12">
        <v>1</v>
      </c>
      <c r="AV380" s="12">
        <v>1</v>
      </c>
      <c r="AW380" s="19">
        <v>1</v>
      </c>
      <c r="AX380" s="11">
        <v>1</v>
      </c>
      <c r="AY380" s="12">
        <v>1</v>
      </c>
      <c r="AZ380" s="12">
        <v>1</v>
      </c>
      <c r="BA380" s="12">
        <v>1</v>
      </c>
      <c r="BB380" s="16">
        <v>1</v>
      </c>
      <c r="BC380" s="11">
        <v>1</v>
      </c>
      <c r="BD380" s="12">
        <v>1</v>
      </c>
      <c r="BE380" s="12">
        <v>1</v>
      </c>
      <c r="BF380" s="12">
        <v>1</v>
      </c>
      <c r="BG380" s="19">
        <v>1</v>
      </c>
      <c r="BH380" s="11">
        <v>1</v>
      </c>
      <c r="BI380" s="12">
        <v>1</v>
      </c>
      <c r="BJ380" s="12">
        <v>1</v>
      </c>
      <c r="BK380" s="12">
        <v>1</v>
      </c>
      <c r="BL380" s="16">
        <v>1</v>
      </c>
      <c r="BM380" s="11">
        <v>1</v>
      </c>
      <c r="BN380" s="12">
        <v>1</v>
      </c>
      <c r="BO380" s="12">
        <v>1</v>
      </c>
      <c r="BP380" s="12">
        <v>1</v>
      </c>
      <c r="BQ380" s="19">
        <v>1</v>
      </c>
      <c r="BR380" s="11">
        <v>1</v>
      </c>
      <c r="BS380" s="12">
        <v>1</v>
      </c>
      <c r="BT380" s="12">
        <v>1</v>
      </c>
      <c r="BU380" s="12">
        <v>1</v>
      </c>
      <c r="BV380" s="16">
        <v>1</v>
      </c>
    </row>
    <row r="381" spans="1:74" x14ac:dyDescent="0.25">
      <c r="A381" s="32" t="s">
        <v>161</v>
      </c>
      <c r="B381" s="29" t="s">
        <v>79</v>
      </c>
      <c r="C381" s="1" t="s">
        <v>157</v>
      </c>
      <c r="D381" s="2" t="s">
        <v>151</v>
      </c>
      <c r="E381" s="3" t="s">
        <v>48</v>
      </c>
      <c r="F381" s="3">
        <f>'Proxy inputs'!I143</f>
        <v>0.97842724467086939</v>
      </c>
      <c r="G381" s="3">
        <f>'Proxy inputs'!J143</f>
        <v>0.97030217217668902</v>
      </c>
      <c r="H381" s="3">
        <f>'Proxy inputs'!K143</f>
        <v>1</v>
      </c>
      <c r="I381" s="19">
        <f t="shared" si="240"/>
        <v>0.97842724467086939</v>
      </c>
      <c r="J381" s="11">
        <f t="shared" ref="J381:AQ381" si="251">($AR381-$I381)/(2050-2015)+I381</f>
        <v>0.97904360910884458</v>
      </c>
      <c r="K381" s="12">
        <f t="shared" si="251"/>
        <v>0.97965997354681977</v>
      </c>
      <c r="L381" s="12">
        <f t="shared" si="251"/>
        <v>0.98027633798479497</v>
      </c>
      <c r="M381" s="12">
        <f t="shared" si="251"/>
        <v>0.98089270242277016</v>
      </c>
      <c r="N381" s="19">
        <f t="shared" si="251"/>
        <v>0.98150906686074535</v>
      </c>
      <c r="O381" s="11">
        <f t="shared" si="251"/>
        <v>0.98212543129872054</v>
      </c>
      <c r="P381" s="12">
        <f t="shared" si="251"/>
        <v>0.98274179573669573</v>
      </c>
      <c r="Q381" s="12">
        <f t="shared" si="251"/>
        <v>0.98335816017467093</v>
      </c>
      <c r="R381" s="12">
        <f t="shared" si="251"/>
        <v>0.98397452461264612</v>
      </c>
      <c r="S381" s="19">
        <f t="shared" si="251"/>
        <v>0.98459088905062131</v>
      </c>
      <c r="T381" s="11">
        <f t="shared" si="251"/>
        <v>0.9852072534885965</v>
      </c>
      <c r="U381" s="12">
        <f t="shared" si="251"/>
        <v>0.98582361792657169</v>
      </c>
      <c r="V381" s="12">
        <f t="shared" si="251"/>
        <v>0.98643998236454689</v>
      </c>
      <c r="W381" s="12">
        <f t="shared" si="251"/>
        <v>0.98705634680252208</v>
      </c>
      <c r="X381" s="19">
        <f t="shared" si="251"/>
        <v>0.98767271124049727</v>
      </c>
      <c r="Y381" s="11">
        <f t="shared" si="251"/>
        <v>0.98828907567847246</v>
      </c>
      <c r="Z381" s="12">
        <f t="shared" si="251"/>
        <v>0.98890544011644765</v>
      </c>
      <c r="AA381" s="12">
        <f t="shared" si="251"/>
        <v>0.98952180455442285</v>
      </c>
      <c r="AB381" s="12">
        <f t="shared" si="251"/>
        <v>0.99013816899239804</v>
      </c>
      <c r="AC381" s="19">
        <f t="shared" si="251"/>
        <v>0.99075453343037323</v>
      </c>
      <c r="AD381" s="11">
        <f t="shared" si="251"/>
        <v>0.99137089786834842</v>
      </c>
      <c r="AE381" s="12">
        <f t="shared" si="251"/>
        <v>0.99198726230632361</v>
      </c>
      <c r="AF381" s="12">
        <f t="shared" si="251"/>
        <v>0.99260362674429881</v>
      </c>
      <c r="AG381" s="12">
        <f t="shared" si="251"/>
        <v>0.993219991182274</v>
      </c>
      <c r="AH381" s="19">
        <f t="shared" si="251"/>
        <v>0.99383635562024919</v>
      </c>
      <c r="AI381" s="11">
        <f t="shared" si="251"/>
        <v>0.99445272005822438</v>
      </c>
      <c r="AJ381" s="12">
        <f t="shared" si="251"/>
        <v>0.99506908449619957</v>
      </c>
      <c r="AK381" s="12">
        <f t="shared" si="251"/>
        <v>0.99568544893417477</v>
      </c>
      <c r="AL381" s="12">
        <f t="shared" si="251"/>
        <v>0.99630181337214996</v>
      </c>
      <c r="AM381" s="19">
        <f t="shared" si="251"/>
        <v>0.99691817781012515</v>
      </c>
      <c r="AN381" s="11">
        <f t="shared" si="251"/>
        <v>0.99753454224810034</v>
      </c>
      <c r="AO381" s="12">
        <f t="shared" si="251"/>
        <v>0.99815090668607553</v>
      </c>
      <c r="AP381" s="12">
        <f t="shared" si="251"/>
        <v>0.99876727112405073</v>
      </c>
      <c r="AQ381" s="12">
        <f t="shared" si="251"/>
        <v>0.99938363556202592</v>
      </c>
      <c r="AR381" s="16">
        <v>1</v>
      </c>
      <c r="AS381" s="11">
        <v>1</v>
      </c>
      <c r="AT381" s="12">
        <v>1</v>
      </c>
      <c r="AU381" s="12">
        <v>1</v>
      </c>
      <c r="AV381" s="12">
        <v>1</v>
      </c>
      <c r="AW381" s="19">
        <v>1</v>
      </c>
      <c r="AX381" s="11">
        <v>1</v>
      </c>
      <c r="AY381" s="12">
        <v>1</v>
      </c>
      <c r="AZ381" s="12">
        <v>1</v>
      </c>
      <c r="BA381" s="12">
        <v>1</v>
      </c>
      <c r="BB381" s="16">
        <v>1</v>
      </c>
      <c r="BC381" s="11">
        <v>1</v>
      </c>
      <c r="BD381" s="12">
        <v>1</v>
      </c>
      <c r="BE381" s="12">
        <v>1</v>
      </c>
      <c r="BF381" s="12">
        <v>1</v>
      </c>
      <c r="BG381" s="19">
        <v>1</v>
      </c>
      <c r="BH381" s="11">
        <v>1</v>
      </c>
      <c r="BI381" s="12">
        <v>1</v>
      </c>
      <c r="BJ381" s="12">
        <v>1</v>
      </c>
      <c r="BK381" s="12">
        <v>1</v>
      </c>
      <c r="BL381" s="16">
        <v>1</v>
      </c>
      <c r="BM381" s="11">
        <v>1</v>
      </c>
      <c r="BN381" s="12">
        <v>1</v>
      </c>
      <c r="BO381" s="12">
        <v>1</v>
      </c>
      <c r="BP381" s="12">
        <v>1</v>
      </c>
      <c r="BQ381" s="19">
        <v>1</v>
      </c>
      <c r="BR381" s="11">
        <v>1</v>
      </c>
      <c r="BS381" s="12">
        <v>1</v>
      </c>
      <c r="BT381" s="12">
        <v>1</v>
      </c>
      <c r="BU381" s="12">
        <v>1</v>
      </c>
      <c r="BV381" s="16">
        <v>1</v>
      </c>
    </row>
    <row r="382" spans="1:74" x14ac:dyDescent="0.25">
      <c r="A382" s="32" t="s">
        <v>161</v>
      </c>
      <c r="B382" s="29" t="s">
        <v>79</v>
      </c>
      <c r="C382" s="1" t="s">
        <v>157</v>
      </c>
      <c r="D382" s="2" t="s">
        <v>151</v>
      </c>
      <c r="E382" s="3" t="s">
        <v>49</v>
      </c>
      <c r="F382" s="3">
        <f>'Proxy inputs'!I144</f>
        <v>1.0339560168300104</v>
      </c>
      <c r="G382" s="3">
        <f>'Proxy inputs'!J144</f>
        <v>1.0064405422099945</v>
      </c>
      <c r="H382" s="3">
        <f>'Proxy inputs'!K144</f>
        <v>1</v>
      </c>
      <c r="I382" s="19">
        <f t="shared" si="240"/>
        <v>1.0339560168300104</v>
      </c>
      <c r="J382" s="11">
        <f t="shared" ref="J382:AQ382" si="252">($AR382-$I382)/(2050-2015)+I382</f>
        <v>1.0329858449205815</v>
      </c>
      <c r="K382" s="12">
        <f t="shared" si="252"/>
        <v>1.0320156730111527</v>
      </c>
      <c r="L382" s="12">
        <f t="shared" si="252"/>
        <v>1.0310455011017239</v>
      </c>
      <c r="M382" s="12">
        <f t="shared" si="252"/>
        <v>1.0300753291922951</v>
      </c>
      <c r="N382" s="19">
        <f t="shared" si="252"/>
        <v>1.0291051572828662</v>
      </c>
      <c r="O382" s="11">
        <f t="shared" si="252"/>
        <v>1.0281349853734374</v>
      </c>
      <c r="P382" s="12">
        <f t="shared" si="252"/>
        <v>1.0271648134640086</v>
      </c>
      <c r="Q382" s="12">
        <f t="shared" si="252"/>
        <v>1.0261946415545797</v>
      </c>
      <c r="R382" s="12">
        <f t="shared" si="252"/>
        <v>1.0252244696451509</v>
      </c>
      <c r="S382" s="19">
        <f t="shared" si="252"/>
        <v>1.0242542977357221</v>
      </c>
      <c r="T382" s="11">
        <f t="shared" si="252"/>
        <v>1.0232841258262932</v>
      </c>
      <c r="U382" s="12">
        <f t="shared" si="252"/>
        <v>1.0223139539168644</v>
      </c>
      <c r="V382" s="12">
        <f t="shared" si="252"/>
        <v>1.0213437820074356</v>
      </c>
      <c r="W382" s="12">
        <f t="shared" si="252"/>
        <v>1.0203736100980068</v>
      </c>
      <c r="X382" s="19">
        <f t="shared" si="252"/>
        <v>1.0194034381885779</v>
      </c>
      <c r="Y382" s="11">
        <f t="shared" si="252"/>
        <v>1.0184332662791491</v>
      </c>
      <c r="Z382" s="12">
        <f t="shared" si="252"/>
        <v>1.0174630943697203</v>
      </c>
      <c r="AA382" s="12">
        <f t="shared" si="252"/>
        <v>1.0164929224602914</v>
      </c>
      <c r="AB382" s="12">
        <f t="shared" si="252"/>
        <v>1.0155227505508626</v>
      </c>
      <c r="AC382" s="19">
        <f t="shared" si="252"/>
        <v>1.0145525786414338</v>
      </c>
      <c r="AD382" s="11">
        <f t="shared" si="252"/>
        <v>1.0135824067320049</v>
      </c>
      <c r="AE382" s="12">
        <f t="shared" si="252"/>
        <v>1.0126122348225761</v>
      </c>
      <c r="AF382" s="12">
        <f t="shared" si="252"/>
        <v>1.0116420629131473</v>
      </c>
      <c r="AG382" s="12">
        <f t="shared" si="252"/>
        <v>1.0106718910037185</v>
      </c>
      <c r="AH382" s="19">
        <f t="shared" si="252"/>
        <v>1.0097017190942896</v>
      </c>
      <c r="AI382" s="11">
        <f t="shared" si="252"/>
        <v>1.0087315471848608</v>
      </c>
      <c r="AJ382" s="12">
        <f t="shared" si="252"/>
        <v>1.007761375275432</v>
      </c>
      <c r="AK382" s="12">
        <f t="shared" si="252"/>
        <v>1.0067912033660031</v>
      </c>
      <c r="AL382" s="12">
        <f t="shared" si="252"/>
        <v>1.0058210314565743</v>
      </c>
      <c r="AM382" s="19">
        <f t="shared" si="252"/>
        <v>1.0048508595471455</v>
      </c>
      <c r="AN382" s="11">
        <f t="shared" si="252"/>
        <v>1.0038806876377167</v>
      </c>
      <c r="AO382" s="12">
        <f t="shared" si="252"/>
        <v>1.0029105157282878</v>
      </c>
      <c r="AP382" s="12">
        <f t="shared" si="252"/>
        <v>1.001940343818859</v>
      </c>
      <c r="AQ382" s="12">
        <f t="shared" si="252"/>
        <v>1.0009701719094302</v>
      </c>
      <c r="AR382" s="16">
        <v>1</v>
      </c>
      <c r="AS382" s="11">
        <v>1</v>
      </c>
      <c r="AT382" s="12">
        <v>1</v>
      </c>
      <c r="AU382" s="12">
        <v>1</v>
      </c>
      <c r="AV382" s="12">
        <v>1</v>
      </c>
      <c r="AW382" s="19">
        <v>1</v>
      </c>
      <c r="AX382" s="11">
        <v>1</v>
      </c>
      <c r="AY382" s="12">
        <v>1</v>
      </c>
      <c r="AZ382" s="12">
        <v>1</v>
      </c>
      <c r="BA382" s="12">
        <v>1</v>
      </c>
      <c r="BB382" s="16">
        <v>1</v>
      </c>
      <c r="BC382" s="11">
        <v>1</v>
      </c>
      <c r="BD382" s="12">
        <v>1</v>
      </c>
      <c r="BE382" s="12">
        <v>1</v>
      </c>
      <c r="BF382" s="12">
        <v>1</v>
      </c>
      <c r="BG382" s="19">
        <v>1</v>
      </c>
      <c r="BH382" s="11">
        <v>1</v>
      </c>
      <c r="BI382" s="12">
        <v>1</v>
      </c>
      <c r="BJ382" s="12">
        <v>1</v>
      </c>
      <c r="BK382" s="12">
        <v>1</v>
      </c>
      <c r="BL382" s="16">
        <v>1</v>
      </c>
      <c r="BM382" s="11">
        <v>1</v>
      </c>
      <c r="BN382" s="12">
        <v>1</v>
      </c>
      <c r="BO382" s="12">
        <v>1</v>
      </c>
      <c r="BP382" s="12">
        <v>1</v>
      </c>
      <c r="BQ382" s="19">
        <v>1</v>
      </c>
      <c r="BR382" s="11">
        <v>1</v>
      </c>
      <c r="BS382" s="12">
        <v>1</v>
      </c>
      <c r="BT382" s="12">
        <v>1</v>
      </c>
      <c r="BU382" s="12">
        <v>1</v>
      </c>
      <c r="BV382" s="16">
        <v>1</v>
      </c>
    </row>
    <row r="383" spans="1:74" x14ac:dyDescent="0.25">
      <c r="A383" s="32" t="s">
        <v>161</v>
      </c>
      <c r="B383" s="29" t="s">
        <v>79</v>
      </c>
      <c r="C383" s="1" t="s">
        <v>157</v>
      </c>
      <c r="D383" s="2" t="s">
        <v>151</v>
      </c>
      <c r="E383" s="3" t="s">
        <v>50</v>
      </c>
      <c r="F383" s="3">
        <f>'Proxy inputs'!I145</f>
        <v>0.71595636175126653</v>
      </c>
      <c r="G383" s="3">
        <f>'Proxy inputs'!J145</f>
        <v>0.80209323158076573</v>
      </c>
      <c r="H383" s="3">
        <f>'Proxy inputs'!K145</f>
        <v>1</v>
      </c>
      <c r="I383" s="19">
        <f t="shared" si="240"/>
        <v>0.71595636175126653</v>
      </c>
      <c r="J383" s="11">
        <f t="shared" ref="J383:AQ383" si="253">($AR383-$I383)/(2050-2015)+I383</f>
        <v>0.72407189427265894</v>
      </c>
      <c r="K383" s="12">
        <f t="shared" si="253"/>
        <v>0.73218742679405135</v>
      </c>
      <c r="L383" s="12">
        <f t="shared" si="253"/>
        <v>0.74030295931544376</v>
      </c>
      <c r="M383" s="12">
        <f t="shared" si="253"/>
        <v>0.74841849183683617</v>
      </c>
      <c r="N383" s="19">
        <f t="shared" si="253"/>
        <v>0.75653402435822859</v>
      </c>
      <c r="O383" s="11">
        <f t="shared" si="253"/>
        <v>0.764649556879621</v>
      </c>
      <c r="P383" s="12">
        <f t="shared" si="253"/>
        <v>0.77276508940101341</v>
      </c>
      <c r="Q383" s="12">
        <f t="shared" si="253"/>
        <v>0.78088062192240582</v>
      </c>
      <c r="R383" s="12">
        <f t="shared" si="253"/>
        <v>0.78899615444379823</v>
      </c>
      <c r="S383" s="19">
        <f t="shared" si="253"/>
        <v>0.79711168696519064</v>
      </c>
      <c r="T383" s="11">
        <f t="shared" si="253"/>
        <v>0.80522721948658305</v>
      </c>
      <c r="U383" s="12">
        <f t="shared" si="253"/>
        <v>0.81334275200797546</v>
      </c>
      <c r="V383" s="12">
        <f t="shared" si="253"/>
        <v>0.82145828452936787</v>
      </c>
      <c r="W383" s="12">
        <f t="shared" si="253"/>
        <v>0.82957381705076028</v>
      </c>
      <c r="X383" s="19">
        <f t="shared" si="253"/>
        <v>0.83768934957215269</v>
      </c>
      <c r="Y383" s="11">
        <f t="shared" si="253"/>
        <v>0.8458048820935451</v>
      </c>
      <c r="Z383" s="12">
        <f t="shared" si="253"/>
        <v>0.85392041461493751</v>
      </c>
      <c r="AA383" s="12">
        <f t="shared" si="253"/>
        <v>0.86203594713632992</v>
      </c>
      <c r="AB383" s="12">
        <f t="shared" si="253"/>
        <v>0.87015147965772233</v>
      </c>
      <c r="AC383" s="19">
        <f t="shared" si="253"/>
        <v>0.87826701217911474</v>
      </c>
      <c r="AD383" s="11">
        <f t="shared" si="253"/>
        <v>0.88638254470050715</v>
      </c>
      <c r="AE383" s="12">
        <f t="shared" si="253"/>
        <v>0.89449807722189956</v>
      </c>
      <c r="AF383" s="12">
        <f t="shared" si="253"/>
        <v>0.90261360974329197</v>
      </c>
      <c r="AG383" s="12">
        <f t="shared" si="253"/>
        <v>0.91072914226468438</v>
      </c>
      <c r="AH383" s="19">
        <f t="shared" si="253"/>
        <v>0.91884467478607679</v>
      </c>
      <c r="AI383" s="11">
        <f t="shared" si="253"/>
        <v>0.9269602073074692</v>
      </c>
      <c r="AJ383" s="12">
        <f t="shared" si="253"/>
        <v>0.93507573982886161</v>
      </c>
      <c r="AK383" s="12">
        <f t="shared" si="253"/>
        <v>0.94319127235025402</v>
      </c>
      <c r="AL383" s="12">
        <f t="shared" si="253"/>
        <v>0.95130680487164643</v>
      </c>
      <c r="AM383" s="19">
        <f t="shared" si="253"/>
        <v>0.95942233739303884</v>
      </c>
      <c r="AN383" s="11">
        <f t="shared" si="253"/>
        <v>0.96753786991443125</v>
      </c>
      <c r="AO383" s="12">
        <f t="shared" si="253"/>
        <v>0.97565340243582366</v>
      </c>
      <c r="AP383" s="12">
        <f t="shared" si="253"/>
        <v>0.98376893495721607</v>
      </c>
      <c r="AQ383" s="12">
        <f t="shared" si="253"/>
        <v>0.99188446747860848</v>
      </c>
      <c r="AR383" s="16">
        <v>1</v>
      </c>
      <c r="AS383" s="11">
        <v>1</v>
      </c>
      <c r="AT383" s="12">
        <v>1</v>
      </c>
      <c r="AU383" s="12">
        <v>1</v>
      </c>
      <c r="AV383" s="12">
        <v>1</v>
      </c>
      <c r="AW383" s="19">
        <v>1</v>
      </c>
      <c r="AX383" s="11">
        <v>1</v>
      </c>
      <c r="AY383" s="12">
        <v>1</v>
      </c>
      <c r="AZ383" s="12">
        <v>1</v>
      </c>
      <c r="BA383" s="12">
        <v>1</v>
      </c>
      <c r="BB383" s="16">
        <v>1</v>
      </c>
      <c r="BC383" s="11">
        <v>1</v>
      </c>
      <c r="BD383" s="12">
        <v>1</v>
      </c>
      <c r="BE383" s="12">
        <v>1</v>
      </c>
      <c r="BF383" s="12">
        <v>1</v>
      </c>
      <c r="BG383" s="19">
        <v>1</v>
      </c>
      <c r="BH383" s="11">
        <v>1</v>
      </c>
      <c r="BI383" s="12">
        <v>1</v>
      </c>
      <c r="BJ383" s="12">
        <v>1</v>
      </c>
      <c r="BK383" s="12">
        <v>1</v>
      </c>
      <c r="BL383" s="16">
        <v>1</v>
      </c>
      <c r="BM383" s="11">
        <v>1</v>
      </c>
      <c r="BN383" s="12">
        <v>1</v>
      </c>
      <c r="BO383" s="12">
        <v>1</v>
      </c>
      <c r="BP383" s="12">
        <v>1</v>
      </c>
      <c r="BQ383" s="19">
        <v>1</v>
      </c>
      <c r="BR383" s="11">
        <v>1</v>
      </c>
      <c r="BS383" s="12">
        <v>1</v>
      </c>
      <c r="BT383" s="12">
        <v>1</v>
      </c>
      <c r="BU383" s="12">
        <v>1</v>
      </c>
      <c r="BV383" s="16">
        <v>1</v>
      </c>
    </row>
    <row r="384" spans="1:74" x14ac:dyDescent="0.25">
      <c r="A384" s="32" t="s">
        <v>161</v>
      </c>
      <c r="B384" s="29" t="s">
        <v>79</v>
      </c>
      <c r="C384" s="1" t="s">
        <v>157</v>
      </c>
      <c r="D384" s="2" t="s">
        <v>151</v>
      </c>
      <c r="E384" s="3" t="s">
        <v>51</v>
      </c>
      <c r="F384" s="3">
        <f>'Proxy inputs'!I146</f>
        <v>0.37722347541178369</v>
      </c>
      <c r="G384" s="3">
        <f>'Proxy inputs'!J146</f>
        <v>0.532255417881075</v>
      </c>
      <c r="H384" s="3">
        <f>'Proxy inputs'!K146</f>
        <v>1</v>
      </c>
      <c r="I384" s="19">
        <f t="shared" si="240"/>
        <v>0.37722347541178369</v>
      </c>
      <c r="J384" s="11">
        <f t="shared" ref="J384:AQ384" si="254">($AR384-$I384)/(2050-2015)+I384</f>
        <v>0.39501709040001842</v>
      </c>
      <c r="K384" s="12">
        <f t="shared" si="254"/>
        <v>0.41281070538825315</v>
      </c>
      <c r="L384" s="12">
        <f t="shared" si="254"/>
        <v>0.43060432037648788</v>
      </c>
      <c r="M384" s="12">
        <f t="shared" si="254"/>
        <v>0.44839793536472261</v>
      </c>
      <c r="N384" s="19">
        <f t="shared" si="254"/>
        <v>0.46619155035295734</v>
      </c>
      <c r="O384" s="11">
        <f t="shared" si="254"/>
        <v>0.48398516534119207</v>
      </c>
      <c r="P384" s="12">
        <f t="shared" si="254"/>
        <v>0.5017787803294268</v>
      </c>
      <c r="Q384" s="12">
        <f t="shared" si="254"/>
        <v>0.51957239531766153</v>
      </c>
      <c r="R384" s="12">
        <f t="shared" si="254"/>
        <v>0.53736601030589626</v>
      </c>
      <c r="S384" s="19">
        <f t="shared" si="254"/>
        <v>0.55515962529413099</v>
      </c>
      <c r="T384" s="11">
        <f t="shared" si="254"/>
        <v>0.57295324028236572</v>
      </c>
      <c r="U384" s="12">
        <f t="shared" si="254"/>
        <v>0.59074685527060045</v>
      </c>
      <c r="V384" s="12">
        <f t="shared" si="254"/>
        <v>0.60854047025883518</v>
      </c>
      <c r="W384" s="12">
        <f t="shared" si="254"/>
        <v>0.6263340852470699</v>
      </c>
      <c r="X384" s="19">
        <f t="shared" si="254"/>
        <v>0.64412770023530463</v>
      </c>
      <c r="Y384" s="11">
        <f t="shared" si="254"/>
        <v>0.66192131522353936</v>
      </c>
      <c r="Z384" s="12">
        <f t="shared" si="254"/>
        <v>0.67971493021177409</v>
      </c>
      <c r="AA384" s="12">
        <f t="shared" si="254"/>
        <v>0.69750854520000882</v>
      </c>
      <c r="AB384" s="12">
        <f t="shared" si="254"/>
        <v>0.71530216018824355</v>
      </c>
      <c r="AC384" s="19">
        <f t="shared" si="254"/>
        <v>0.73309577517647828</v>
      </c>
      <c r="AD384" s="11">
        <f t="shared" si="254"/>
        <v>0.75088939016471301</v>
      </c>
      <c r="AE384" s="12">
        <f t="shared" si="254"/>
        <v>0.76868300515294774</v>
      </c>
      <c r="AF384" s="12">
        <f t="shared" si="254"/>
        <v>0.78647662014118247</v>
      </c>
      <c r="AG384" s="12">
        <f t="shared" si="254"/>
        <v>0.8042702351294172</v>
      </c>
      <c r="AH384" s="19">
        <f t="shared" si="254"/>
        <v>0.82206385011765193</v>
      </c>
      <c r="AI384" s="11">
        <f t="shared" si="254"/>
        <v>0.83985746510588666</v>
      </c>
      <c r="AJ384" s="12">
        <f t="shared" si="254"/>
        <v>0.85765108009412139</v>
      </c>
      <c r="AK384" s="12">
        <f t="shared" si="254"/>
        <v>0.87544469508235612</v>
      </c>
      <c r="AL384" s="12">
        <f t="shared" si="254"/>
        <v>0.89323831007059085</v>
      </c>
      <c r="AM384" s="19">
        <f t="shared" si="254"/>
        <v>0.91103192505882558</v>
      </c>
      <c r="AN384" s="11">
        <f t="shared" si="254"/>
        <v>0.92882554004706031</v>
      </c>
      <c r="AO384" s="12">
        <f t="shared" si="254"/>
        <v>0.94661915503529503</v>
      </c>
      <c r="AP384" s="12">
        <f t="shared" si="254"/>
        <v>0.96441277002352976</v>
      </c>
      <c r="AQ384" s="12">
        <f t="shared" si="254"/>
        <v>0.98220638501176449</v>
      </c>
      <c r="AR384" s="16">
        <v>1</v>
      </c>
      <c r="AS384" s="11">
        <v>1</v>
      </c>
      <c r="AT384" s="12">
        <v>1</v>
      </c>
      <c r="AU384" s="12">
        <v>1</v>
      </c>
      <c r="AV384" s="12">
        <v>1</v>
      </c>
      <c r="AW384" s="19">
        <v>1</v>
      </c>
      <c r="AX384" s="11">
        <v>1</v>
      </c>
      <c r="AY384" s="12">
        <v>1</v>
      </c>
      <c r="AZ384" s="12">
        <v>1</v>
      </c>
      <c r="BA384" s="12">
        <v>1</v>
      </c>
      <c r="BB384" s="16">
        <v>1</v>
      </c>
      <c r="BC384" s="11">
        <v>1</v>
      </c>
      <c r="BD384" s="12">
        <v>1</v>
      </c>
      <c r="BE384" s="12">
        <v>1</v>
      </c>
      <c r="BF384" s="12">
        <v>1</v>
      </c>
      <c r="BG384" s="19">
        <v>1</v>
      </c>
      <c r="BH384" s="11">
        <v>1</v>
      </c>
      <c r="BI384" s="12">
        <v>1</v>
      </c>
      <c r="BJ384" s="12">
        <v>1</v>
      </c>
      <c r="BK384" s="12">
        <v>1</v>
      </c>
      <c r="BL384" s="16">
        <v>1</v>
      </c>
      <c r="BM384" s="11">
        <v>1</v>
      </c>
      <c r="BN384" s="12">
        <v>1</v>
      </c>
      <c r="BO384" s="12">
        <v>1</v>
      </c>
      <c r="BP384" s="12">
        <v>1</v>
      </c>
      <c r="BQ384" s="19">
        <v>1</v>
      </c>
      <c r="BR384" s="11">
        <v>1</v>
      </c>
      <c r="BS384" s="12">
        <v>1</v>
      </c>
      <c r="BT384" s="12">
        <v>1</v>
      </c>
      <c r="BU384" s="12">
        <v>1</v>
      </c>
      <c r="BV384" s="16">
        <v>1</v>
      </c>
    </row>
    <row r="385" spans="1:74" x14ac:dyDescent="0.25">
      <c r="A385" s="32" t="s">
        <v>161</v>
      </c>
      <c r="B385" s="29" t="s">
        <v>79</v>
      </c>
      <c r="C385" s="1" t="s">
        <v>157</v>
      </c>
      <c r="D385" s="2" t="s">
        <v>60</v>
      </c>
      <c r="E385" s="3" t="s">
        <v>20</v>
      </c>
      <c r="F385" s="3">
        <f>'Proxy inputs'!I147</f>
        <v>0.55372742662920849</v>
      </c>
      <c r="G385" s="3">
        <f>'Proxy inputs'!J147</f>
        <v>0.51848910035188767</v>
      </c>
      <c r="H385" s="3">
        <f>'Proxy inputs'!K147</f>
        <v>1</v>
      </c>
      <c r="I385" s="19">
        <f t="shared" si="240"/>
        <v>0.55372742662920849</v>
      </c>
      <c r="J385" s="11">
        <f t="shared" ref="J385:AQ385" si="255">($AR385-$I385)/(2050-2015)+I385</f>
        <v>0.56647807158265973</v>
      </c>
      <c r="K385" s="12">
        <f t="shared" si="255"/>
        <v>0.57922871653611097</v>
      </c>
      <c r="L385" s="12">
        <f t="shared" si="255"/>
        <v>0.59197936148956221</v>
      </c>
      <c r="M385" s="12">
        <f t="shared" si="255"/>
        <v>0.60473000644301345</v>
      </c>
      <c r="N385" s="19">
        <f t="shared" si="255"/>
        <v>0.61748065139646469</v>
      </c>
      <c r="O385" s="11">
        <f t="shared" si="255"/>
        <v>0.63023129634991593</v>
      </c>
      <c r="P385" s="12">
        <f t="shared" si="255"/>
        <v>0.64298194130336717</v>
      </c>
      <c r="Q385" s="12">
        <f t="shared" si="255"/>
        <v>0.65573258625681841</v>
      </c>
      <c r="R385" s="12">
        <f t="shared" si="255"/>
        <v>0.66848323121026965</v>
      </c>
      <c r="S385" s="19">
        <f t="shared" si="255"/>
        <v>0.68123387616372089</v>
      </c>
      <c r="T385" s="11">
        <f t="shared" si="255"/>
        <v>0.69398452111717213</v>
      </c>
      <c r="U385" s="12">
        <f t="shared" si="255"/>
        <v>0.70673516607062337</v>
      </c>
      <c r="V385" s="12">
        <f t="shared" si="255"/>
        <v>0.71948581102407461</v>
      </c>
      <c r="W385" s="12">
        <f t="shared" si="255"/>
        <v>0.73223645597752585</v>
      </c>
      <c r="X385" s="19">
        <f t="shared" si="255"/>
        <v>0.74498710093097709</v>
      </c>
      <c r="Y385" s="11">
        <f t="shared" si="255"/>
        <v>0.75773774588442833</v>
      </c>
      <c r="Z385" s="12">
        <f t="shared" si="255"/>
        <v>0.77048839083787957</v>
      </c>
      <c r="AA385" s="12">
        <f t="shared" si="255"/>
        <v>0.78323903579133081</v>
      </c>
      <c r="AB385" s="12">
        <f t="shared" si="255"/>
        <v>0.79598968074478205</v>
      </c>
      <c r="AC385" s="19">
        <f t="shared" si="255"/>
        <v>0.80874032569823329</v>
      </c>
      <c r="AD385" s="11">
        <f t="shared" si="255"/>
        <v>0.82149097065168453</v>
      </c>
      <c r="AE385" s="12">
        <f t="shared" si="255"/>
        <v>0.83424161560513577</v>
      </c>
      <c r="AF385" s="12">
        <f t="shared" si="255"/>
        <v>0.84699226055858701</v>
      </c>
      <c r="AG385" s="12">
        <f t="shared" si="255"/>
        <v>0.85974290551203825</v>
      </c>
      <c r="AH385" s="19">
        <f t="shared" si="255"/>
        <v>0.87249355046548949</v>
      </c>
      <c r="AI385" s="11">
        <f t="shared" si="255"/>
        <v>0.88524419541894073</v>
      </c>
      <c r="AJ385" s="12">
        <f t="shared" si="255"/>
        <v>0.89799484037239197</v>
      </c>
      <c r="AK385" s="12">
        <f t="shared" si="255"/>
        <v>0.91074548532584321</v>
      </c>
      <c r="AL385" s="12">
        <f t="shared" si="255"/>
        <v>0.92349613027929445</v>
      </c>
      <c r="AM385" s="19">
        <f t="shared" si="255"/>
        <v>0.93624677523274569</v>
      </c>
      <c r="AN385" s="11">
        <f t="shared" si="255"/>
        <v>0.94899742018619693</v>
      </c>
      <c r="AO385" s="12">
        <f t="shared" si="255"/>
        <v>0.96174806513964817</v>
      </c>
      <c r="AP385" s="12">
        <f t="shared" si="255"/>
        <v>0.97449871009309941</v>
      </c>
      <c r="AQ385" s="12">
        <f t="shared" si="255"/>
        <v>0.98724935504655065</v>
      </c>
      <c r="AR385" s="16">
        <v>1</v>
      </c>
      <c r="AS385" s="11">
        <v>1</v>
      </c>
      <c r="AT385" s="12">
        <v>1</v>
      </c>
      <c r="AU385" s="12">
        <v>1</v>
      </c>
      <c r="AV385" s="12">
        <v>1</v>
      </c>
      <c r="AW385" s="19">
        <v>1</v>
      </c>
      <c r="AX385" s="11">
        <v>1</v>
      </c>
      <c r="AY385" s="12">
        <v>1</v>
      </c>
      <c r="AZ385" s="12">
        <v>1</v>
      </c>
      <c r="BA385" s="12">
        <v>1</v>
      </c>
      <c r="BB385" s="16">
        <v>1</v>
      </c>
      <c r="BC385" s="11">
        <v>1</v>
      </c>
      <c r="BD385" s="12">
        <v>1</v>
      </c>
      <c r="BE385" s="12">
        <v>1</v>
      </c>
      <c r="BF385" s="12">
        <v>1</v>
      </c>
      <c r="BG385" s="19">
        <v>1</v>
      </c>
      <c r="BH385" s="11">
        <v>1</v>
      </c>
      <c r="BI385" s="12">
        <v>1</v>
      </c>
      <c r="BJ385" s="12">
        <v>1</v>
      </c>
      <c r="BK385" s="12">
        <v>1</v>
      </c>
      <c r="BL385" s="16">
        <v>1</v>
      </c>
      <c r="BM385" s="11">
        <v>1</v>
      </c>
      <c r="BN385" s="12">
        <v>1</v>
      </c>
      <c r="BO385" s="12">
        <v>1</v>
      </c>
      <c r="BP385" s="12">
        <v>1</v>
      </c>
      <c r="BQ385" s="19">
        <v>1</v>
      </c>
      <c r="BR385" s="11">
        <v>1</v>
      </c>
      <c r="BS385" s="12">
        <v>1</v>
      </c>
      <c r="BT385" s="12">
        <v>1</v>
      </c>
      <c r="BU385" s="12">
        <v>1</v>
      </c>
      <c r="BV385" s="16">
        <v>1</v>
      </c>
    </row>
    <row r="386" spans="1:74" x14ac:dyDescent="0.25">
      <c r="A386" s="32" t="s">
        <v>161</v>
      </c>
      <c r="B386" s="29" t="s">
        <v>79</v>
      </c>
      <c r="C386" s="1" t="s">
        <v>157</v>
      </c>
      <c r="D386" s="2" t="s">
        <v>61</v>
      </c>
      <c r="E386" s="3" t="s">
        <v>57</v>
      </c>
      <c r="F386" s="3">
        <f>'Proxy inputs'!I148</f>
        <v>0.5405378793804213</v>
      </c>
      <c r="G386" s="3">
        <f>'Proxy inputs'!J148</f>
        <v>1.7307295575714108</v>
      </c>
      <c r="H386" s="3">
        <f>'Proxy inputs'!K148</f>
        <v>1</v>
      </c>
      <c r="I386" s="19">
        <f t="shared" si="240"/>
        <v>0.5405378793804213</v>
      </c>
      <c r="J386" s="11">
        <f t="shared" ref="J386:AQ386" si="256">($AR386-$I386)/(2050-2015)+I386</f>
        <v>0.5536653685409807</v>
      </c>
      <c r="K386" s="12">
        <f t="shared" si="256"/>
        <v>0.56679285770154009</v>
      </c>
      <c r="L386" s="12">
        <f t="shared" si="256"/>
        <v>0.57992034686209948</v>
      </c>
      <c r="M386" s="12">
        <f t="shared" si="256"/>
        <v>0.59304783602265887</v>
      </c>
      <c r="N386" s="19">
        <f t="shared" si="256"/>
        <v>0.60617532518321826</v>
      </c>
      <c r="O386" s="11">
        <f t="shared" si="256"/>
        <v>0.61930281434377765</v>
      </c>
      <c r="P386" s="12">
        <f t="shared" si="256"/>
        <v>0.63243030350433704</v>
      </c>
      <c r="Q386" s="12">
        <f t="shared" si="256"/>
        <v>0.64555779266489643</v>
      </c>
      <c r="R386" s="12">
        <f t="shared" si="256"/>
        <v>0.65868528182545583</v>
      </c>
      <c r="S386" s="19">
        <f t="shared" si="256"/>
        <v>0.67181277098601522</v>
      </c>
      <c r="T386" s="11">
        <f t="shared" si="256"/>
        <v>0.68494026014657461</v>
      </c>
      <c r="U386" s="12">
        <f t="shared" si="256"/>
        <v>0.698067749307134</v>
      </c>
      <c r="V386" s="12">
        <f t="shared" si="256"/>
        <v>0.71119523846769339</v>
      </c>
      <c r="W386" s="12">
        <f t="shared" si="256"/>
        <v>0.72432272762825278</v>
      </c>
      <c r="X386" s="19">
        <f t="shared" si="256"/>
        <v>0.73745021678881217</v>
      </c>
      <c r="Y386" s="11">
        <f t="shared" si="256"/>
        <v>0.75057770594937157</v>
      </c>
      <c r="Z386" s="12">
        <f t="shared" si="256"/>
        <v>0.76370519510993096</v>
      </c>
      <c r="AA386" s="12">
        <f t="shared" si="256"/>
        <v>0.77683268427049035</v>
      </c>
      <c r="AB386" s="12">
        <f t="shared" si="256"/>
        <v>0.78996017343104974</v>
      </c>
      <c r="AC386" s="19">
        <f t="shared" si="256"/>
        <v>0.80308766259160913</v>
      </c>
      <c r="AD386" s="11">
        <f t="shared" si="256"/>
        <v>0.81621515175216852</v>
      </c>
      <c r="AE386" s="12">
        <f t="shared" si="256"/>
        <v>0.82934264091272791</v>
      </c>
      <c r="AF386" s="12">
        <f t="shared" si="256"/>
        <v>0.8424701300732873</v>
      </c>
      <c r="AG386" s="12">
        <f t="shared" si="256"/>
        <v>0.8555976192338467</v>
      </c>
      <c r="AH386" s="19">
        <f t="shared" si="256"/>
        <v>0.86872510839440609</v>
      </c>
      <c r="AI386" s="11">
        <f t="shared" si="256"/>
        <v>0.88185259755496548</v>
      </c>
      <c r="AJ386" s="12">
        <f t="shared" si="256"/>
        <v>0.89498008671552487</v>
      </c>
      <c r="AK386" s="12">
        <f t="shared" si="256"/>
        <v>0.90810757587608426</v>
      </c>
      <c r="AL386" s="12">
        <f t="shared" si="256"/>
        <v>0.92123506503664365</v>
      </c>
      <c r="AM386" s="19">
        <f t="shared" si="256"/>
        <v>0.93436255419720304</v>
      </c>
      <c r="AN386" s="11">
        <f t="shared" si="256"/>
        <v>0.94749004335776243</v>
      </c>
      <c r="AO386" s="12">
        <f t="shared" si="256"/>
        <v>0.96061753251832183</v>
      </c>
      <c r="AP386" s="12">
        <f t="shared" si="256"/>
        <v>0.97374502167888122</v>
      </c>
      <c r="AQ386" s="12">
        <f t="shared" si="256"/>
        <v>0.98687251083944061</v>
      </c>
      <c r="AR386" s="16">
        <v>1</v>
      </c>
      <c r="AS386" s="11">
        <v>1</v>
      </c>
      <c r="AT386" s="12">
        <v>1</v>
      </c>
      <c r="AU386" s="12">
        <v>1</v>
      </c>
      <c r="AV386" s="12">
        <v>1</v>
      </c>
      <c r="AW386" s="19">
        <v>1</v>
      </c>
      <c r="AX386" s="11">
        <v>1</v>
      </c>
      <c r="AY386" s="12">
        <v>1</v>
      </c>
      <c r="AZ386" s="12">
        <v>1</v>
      </c>
      <c r="BA386" s="12">
        <v>1</v>
      </c>
      <c r="BB386" s="16">
        <v>1</v>
      </c>
      <c r="BC386" s="11">
        <v>1</v>
      </c>
      <c r="BD386" s="12">
        <v>1</v>
      </c>
      <c r="BE386" s="12">
        <v>1</v>
      </c>
      <c r="BF386" s="12">
        <v>1</v>
      </c>
      <c r="BG386" s="19">
        <v>1</v>
      </c>
      <c r="BH386" s="11">
        <v>1</v>
      </c>
      <c r="BI386" s="12">
        <v>1</v>
      </c>
      <c r="BJ386" s="12">
        <v>1</v>
      </c>
      <c r="BK386" s="12">
        <v>1</v>
      </c>
      <c r="BL386" s="16">
        <v>1</v>
      </c>
      <c r="BM386" s="11">
        <v>1</v>
      </c>
      <c r="BN386" s="12">
        <v>1</v>
      </c>
      <c r="BO386" s="12">
        <v>1</v>
      </c>
      <c r="BP386" s="12">
        <v>1</v>
      </c>
      <c r="BQ386" s="19">
        <v>1</v>
      </c>
      <c r="BR386" s="11">
        <v>1</v>
      </c>
      <c r="BS386" s="12">
        <v>1</v>
      </c>
      <c r="BT386" s="12">
        <v>1</v>
      </c>
      <c r="BU386" s="12">
        <v>1</v>
      </c>
      <c r="BV386" s="16">
        <v>1</v>
      </c>
    </row>
    <row r="387" spans="1:74" x14ac:dyDescent="0.25">
      <c r="A387" s="32" t="s">
        <v>161</v>
      </c>
      <c r="B387" s="29" t="s">
        <v>79</v>
      </c>
      <c r="C387" s="1" t="s">
        <v>157</v>
      </c>
      <c r="D387" s="2" t="s">
        <v>61</v>
      </c>
      <c r="E387" s="3" t="s">
        <v>58</v>
      </c>
      <c r="F387" s="3">
        <f>'Proxy inputs'!I149</f>
        <v>0.56177195526580714</v>
      </c>
      <c r="G387" s="3">
        <f>'Proxy inputs'!J149</f>
        <v>0.5708799375229886</v>
      </c>
      <c r="H387" s="3">
        <f>'Proxy inputs'!K149</f>
        <v>1</v>
      </c>
      <c r="I387" s="19">
        <f t="shared" si="240"/>
        <v>0.56177195526580714</v>
      </c>
      <c r="J387" s="11">
        <f t="shared" ref="J387:AQ387" si="257">($AR387-$I387)/(2050-2015)+I387</f>
        <v>0.57429275654392697</v>
      </c>
      <c r="K387" s="12">
        <f t="shared" si="257"/>
        <v>0.58681355782204681</v>
      </c>
      <c r="L387" s="12">
        <f t="shared" si="257"/>
        <v>0.59933435910016664</v>
      </c>
      <c r="M387" s="12">
        <f t="shared" si="257"/>
        <v>0.61185516037828647</v>
      </c>
      <c r="N387" s="19">
        <f t="shared" si="257"/>
        <v>0.6243759616564063</v>
      </c>
      <c r="O387" s="11">
        <f t="shared" si="257"/>
        <v>0.63689676293452613</v>
      </c>
      <c r="P387" s="12">
        <f t="shared" si="257"/>
        <v>0.64941756421264596</v>
      </c>
      <c r="Q387" s="12">
        <f t="shared" si="257"/>
        <v>0.66193836549076579</v>
      </c>
      <c r="R387" s="12">
        <f t="shared" si="257"/>
        <v>0.67445916676888562</v>
      </c>
      <c r="S387" s="19">
        <f t="shared" si="257"/>
        <v>0.68697996804700545</v>
      </c>
      <c r="T387" s="11">
        <f t="shared" si="257"/>
        <v>0.69950076932512528</v>
      </c>
      <c r="U387" s="12">
        <f t="shared" si="257"/>
        <v>0.71202157060324511</v>
      </c>
      <c r="V387" s="12">
        <f t="shared" si="257"/>
        <v>0.72454237188136494</v>
      </c>
      <c r="W387" s="12">
        <f t="shared" si="257"/>
        <v>0.73706317315948477</v>
      </c>
      <c r="X387" s="19">
        <f t="shared" si="257"/>
        <v>0.74958397443760461</v>
      </c>
      <c r="Y387" s="11">
        <f t="shared" si="257"/>
        <v>0.76210477571572444</v>
      </c>
      <c r="Z387" s="12">
        <f t="shared" si="257"/>
        <v>0.77462557699384427</v>
      </c>
      <c r="AA387" s="12">
        <f t="shared" si="257"/>
        <v>0.7871463782719641</v>
      </c>
      <c r="AB387" s="12">
        <f t="shared" si="257"/>
        <v>0.79966717955008393</v>
      </c>
      <c r="AC387" s="19">
        <f t="shared" si="257"/>
        <v>0.81218798082820376</v>
      </c>
      <c r="AD387" s="11">
        <f t="shared" si="257"/>
        <v>0.82470878210632359</v>
      </c>
      <c r="AE387" s="12">
        <f t="shared" si="257"/>
        <v>0.83722958338444342</v>
      </c>
      <c r="AF387" s="12">
        <f t="shared" si="257"/>
        <v>0.84975038466256325</v>
      </c>
      <c r="AG387" s="12">
        <f t="shared" si="257"/>
        <v>0.86227118594068308</v>
      </c>
      <c r="AH387" s="19">
        <f t="shared" si="257"/>
        <v>0.87479198721880291</v>
      </c>
      <c r="AI387" s="11">
        <f t="shared" si="257"/>
        <v>0.88731278849692274</v>
      </c>
      <c r="AJ387" s="12">
        <f t="shared" si="257"/>
        <v>0.89983358977504257</v>
      </c>
      <c r="AK387" s="12">
        <f t="shared" si="257"/>
        <v>0.91235439105316241</v>
      </c>
      <c r="AL387" s="12">
        <f t="shared" si="257"/>
        <v>0.92487519233128224</v>
      </c>
      <c r="AM387" s="19">
        <f t="shared" si="257"/>
        <v>0.93739599360940207</v>
      </c>
      <c r="AN387" s="11">
        <f t="shared" si="257"/>
        <v>0.9499167948875219</v>
      </c>
      <c r="AO387" s="12">
        <f t="shared" si="257"/>
        <v>0.96243759616564173</v>
      </c>
      <c r="AP387" s="12">
        <f t="shared" si="257"/>
        <v>0.97495839744376156</v>
      </c>
      <c r="AQ387" s="12">
        <f t="shared" si="257"/>
        <v>0.98747919872188139</v>
      </c>
      <c r="AR387" s="16">
        <v>1</v>
      </c>
      <c r="AS387" s="11">
        <v>1</v>
      </c>
      <c r="AT387" s="12">
        <v>1</v>
      </c>
      <c r="AU387" s="12">
        <v>1</v>
      </c>
      <c r="AV387" s="12">
        <v>1</v>
      </c>
      <c r="AW387" s="19">
        <v>1</v>
      </c>
      <c r="AX387" s="11">
        <v>1</v>
      </c>
      <c r="AY387" s="12">
        <v>1</v>
      </c>
      <c r="AZ387" s="12">
        <v>1</v>
      </c>
      <c r="BA387" s="12">
        <v>1</v>
      </c>
      <c r="BB387" s="16">
        <v>1</v>
      </c>
      <c r="BC387" s="11">
        <v>1</v>
      </c>
      <c r="BD387" s="12">
        <v>1</v>
      </c>
      <c r="BE387" s="12">
        <v>1</v>
      </c>
      <c r="BF387" s="12">
        <v>1</v>
      </c>
      <c r="BG387" s="19">
        <v>1</v>
      </c>
      <c r="BH387" s="11">
        <v>1</v>
      </c>
      <c r="BI387" s="12">
        <v>1</v>
      </c>
      <c r="BJ387" s="12">
        <v>1</v>
      </c>
      <c r="BK387" s="12">
        <v>1</v>
      </c>
      <c r="BL387" s="16">
        <v>1</v>
      </c>
      <c r="BM387" s="11">
        <v>1</v>
      </c>
      <c r="BN387" s="12">
        <v>1</v>
      </c>
      <c r="BO387" s="12">
        <v>1</v>
      </c>
      <c r="BP387" s="12">
        <v>1</v>
      </c>
      <c r="BQ387" s="19">
        <v>1</v>
      </c>
      <c r="BR387" s="11">
        <v>1</v>
      </c>
      <c r="BS387" s="12">
        <v>1</v>
      </c>
      <c r="BT387" s="12">
        <v>1</v>
      </c>
      <c r="BU387" s="12">
        <v>1</v>
      </c>
      <c r="BV387" s="16">
        <v>1</v>
      </c>
    </row>
    <row r="388" spans="1:74" x14ac:dyDescent="0.25">
      <c r="A388" s="32" t="s">
        <v>161</v>
      </c>
      <c r="B388" s="29" t="s">
        <v>79</v>
      </c>
      <c r="C388" s="1" t="s">
        <v>157</v>
      </c>
      <c r="D388" s="2" t="s">
        <v>61</v>
      </c>
      <c r="E388" s="3" t="s">
        <v>59</v>
      </c>
      <c r="F388" s="3">
        <f>'Proxy inputs'!I150</f>
        <v>0.59367222219949989</v>
      </c>
      <c r="G388" s="3">
        <f>'Proxy inputs'!J150</f>
        <v>0.55908975302723829</v>
      </c>
      <c r="H388" s="3">
        <f>'Proxy inputs'!K150</f>
        <v>1</v>
      </c>
      <c r="I388" s="19">
        <f t="shared" si="240"/>
        <v>0.59367222219949989</v>
      </c>
      <c r="J388" s="11">
        <f t="shared" ref="J388:AQ388" si="258">($AR388-$I388)/(2050-2015)+I388</f>
        <v>0.6052815872795142</v>
      </c>
      <c r="K388" s="12">
        <f t="shared" si="258"/>
        <v>0.61689095235952851</v>
      </c>
      <c r="L388" s="12">
        <f t="shared" si="258"/>
        <v>0.62850031743954282</v>
      </c>
      <c r="M388" s="12">
        <f t="shared" si="258"/>
        <v>0.64010968251955713</v>
      </c>
      <c r="N388" s="19">
        <f t="shared" si="258"/>
        <v>0.65171904759957144</v>
      </c>
      <c r="O388" s="11">
        <f t="shared" si="258"/>
        <v>0.66332841267958575</v>
      </c>
      <c r="P388" s="12">
        <f t="shared" si="258"/>
        <v>0.67493777775960007</v>
      </c>
      <c r="Q388" s="12">
        <f t="shared" si="258"/>
        <v>0.68654714283961438</v>
      </c>
      <c r="R388" s="12">
        <f t="shared" si="258"/>
        <v>0.69815650791962869</v>
      </c>
      <c r="S388" s="19">
        <f t="shared" si="258"/>
        <v>0.709765872999643</v>
      </c>
      <c r="T388" s="11">
        <f t="shared" si="258"/>
        <v>0.72137523807965731</v>
      </c>
      <c r="U388" s="12">
        <f t="shared" si="258"/>
        <v>0.73298460315967162</v>
      </c>
      <c r="V388" s="12">
        <f t="shared" si="258"/>
        <v>0.74459396823968593</v>
      </c>
      <c r="W388" s="12">
        <f t="shared" si="258"/>
        <v>0.75620333331970024</v>
      </c>
      <c r="X388" s="19">
        <f t="shared" si="258"/>
        <v>0.76781269839971455</v>
      </c>
      <c r="Y388" s="11">
        <f t="shared" si="258"/>
        <v>0.77942206347972887</v>
      </c>
      <c r="Z388" s="12">
        <f t="shared" si="258"/>
        <v>0.79103142855974318</v>
      </c>
      <c r="AA388" s="12">
        <f t="shared" si="258"/>
        <v>0.80264079363975749</v>
      </c>
      <c r="AB388" s="12">
        <f t="shared" si="258"/>
        <v>0.8142501587197718</v>
      </c>
      <c r="AC388" s="19">
        <f t="shared" si="258"/>
        <v>0.82585952379978611</v>
      </c>
      <c r="AD388" s="11">
        <f t="shared" si="258"/>
        <v>0.83746888887980042</v>
      </c>
      <c r="AE388" s="12">
        <f t="shared" si="258"/>
        <v>0.84907825395981473</v>
      </c>
      <c r="AF388" s="12">
        <f t="shared" si="258"/>
        <v>0.86068761903982904</v>
      </c>
      <c r="AG388" s="12">
        <f t="shared" si="258"/>
        <v>0.87229698411984335</v>
      </c>
      <c r="AH388" s="19">
        <f t="shared" si="258"/>
        <v>0.88390634919985767</v>
      </c>
      <c r="AI388" s="11">
        <f t="shared" si="258"/>
        <v>0.89551571427987198</v>
      </c>
      <c r="AJ388" s="12">
        <f t="shared" si="258"/>
        <v>0.90712507935988629</v>
      </c>
      <c r="AK388" s="12">
        <f t="shared" si="258"/>
        <v>0.9187344444399006</v>
      </c>
      <c r="AL388" s="12">
        <f t="shared" si="258"/>
        <v>0.93034380951991491</v>
      </c>
      <c r="AM388" s="19">
        <f t="shared" si="258"/>
        <v>0.94195317459992922</v>
      </c>
      <c r="AN388" s="11">
        <f t="shared" si="258"/>
        <v>0.95356253967994353</v>
      </c>
      <c r="AO388" s="12">
        <f t="shared" si="258"/>
        <v>0.96517190475995784</v>
      </c>
      <c r="AP388" s="12">
        <f t="shared" si="258"/>
        <v>0.97678126983997215</v>
      </c>
      <c r="AQ388" s="12">
        <f t="shared" si="258"/>
        <v>0.98839063491998647</v>
      </c>
      <c r="AR388" s="16">
        <v>1</v>
      </c>
      <c r="AS388" s="11">
        <v>1</v>
      </c>
      <c r="AT388" s="12">
        <v>1</v>
      </c>
      <c r="AU388" s="12">
        <v>1</v>
      </c>
      <c r="AV388" s="12">
        <v>1</v>
      </c>
      <c r="AW388" s="19">
        <v>1</v>
      </c>
      <c r="AX388" s="11">
        <v>1</v>
      </c>
      <c r="AY388" s="12">
        <v>1</v>
      </c>
      <c r="AZ388" s="12">
        <v>1</v>
      </c>
      <c r="BA388" s="12">
        <v>1</v>
      </c>
      <c r="BB388" s="16">
        <v>1</v>
      </c>
      <c r="BC388" s="11">
        <v>1</v>
      </c>
      <c r="BD388" s="12">
        <v>1</v>
      </c>
      <c r="BE388" s="12">
        <v>1</v>
      </c>
      <c r="BF388" s="12">
        <v>1</v>
      </c>
      <c r="BG388" s="19">
        <v>1</v>
      </c>
      <c r="BH388" s="11">
        <v>1</v>
      </c>
      <c r="BI388" s="12">
        <v>1</v>
      </c>
      <c r="BJ388" s="12">
        <v>1</v>
      </c>
      <c r="BK388" s="12">
        <v>1</v>
      </c>
      <c r="BL388" s="16">
        <v>1</v>
      </c>
      <c r="BM388" s="11">
        <v>1</v>
      </c>
      <c r="BN388" s="12">
        <v>1</v>
      </c>
      <c r="BO388" s="12">
        <v>1</v>
      </c>
      <c r="BP388" s="12">
        <v>1</v>
      </c>
      <c r="BQ388" s="19">
        <v>1</v>
      </c>
      <c r="BR388" s="11">
        <v>1</v>
      </c>
      <c r="BS388" s="12">
        <v>1</v>
      </c>
      <c r="BT388" s="12">
        <v>1</v>
      </c>
      <c r="BU388" s="12">
        <v>1</v>
      </c>
      <c r="BV388" s="16">
        <v>1</v>
      </c>
    </row>
    <row r="389" spans="1:74" x14ac:dyDescent="0.25">
      <c r="A389" s="32" t="s">
        <v>161</v>
      </c>
      <c r="B389" s="29" t="s">
        <v>79</v>
      </c>
      <c r="C389" s="1" t="s">
        <v>157</v>
      </c>
      <c r="D389" s="2" t="s">
        <v>62</v>
      </c>
      <c r="E389" s="3" t="s">
        <v>63</v>
      </c>
      <c r="F389" s="3">
        <f>'Proxy inputs'!I151</f>
        <v>1.4003818062152511</v>
      </c>
      <c r="G389" s="3">
        <f>'Proxy inputs'!J151</f>
        <v>1.3241218514134994</v>
      </c>
      <c r="H389" s="3">
        <f>'Proxy inputs'!K151</f>
        <v>1</v>
      </c>
      <c r="I389" s="19">
        <f t="shared" si="240"/>
        <v>1.4003818062152511</v>
      </c>
      <c r="J389" s="11">
        <f t="shared" ref="J389:AQ389" si="259">($AR389-$I389)/(2050-2015)+I389</f>
        <v>1.3889423260376725</v>
      </c>
      <c r="K389" s="12">
        <f t="shared" si="259"/>
        <v>1.377502845860094</v>
      </c>
      <c r="L389" s="12">
        <f t="shared" si="259"/>
        <v>1.3660633656825154</v>
      </c>
      <c r="M389" s="12">
        <f t="shared" si="259"/>
        <v>1.3546238855049368</v>
      </c>
      <c r="N389" s="19">
        <f t="shared" si="259"/>
        <v>1.3431844053273583</v>
      </c>
      <c r="O389" s="11">
        <f t="shared" si="259"/>
        <v>1.3317449251497797</v>
      </c>
      <c r="P389" s="12">
        <f t="shared" si="259"/>
        <v>1.3203054449722011</v>
      </c>
      <c r="Q389" s="12">
        <f t="shared" si="259"/>
        <v>1.3088659647946226</v>
      </c>
      <c r="R389" s="12">
        <f t="shared" si="259"/>
        <v>1.297426484617044</v>
      </c>
      <c r="S389" s="19">
        <f t="shared" si="259"/>
        <v>1.2859870044394655</v>
      </c>
      <c r="T389" s="11">
        <f t="shared" si="259"/>
        <v>1.2745475242618869</v>
      </c>
      <c r="U389" s="12">
        <f t="shared" si="259"/>
        <v>1.2631080440843083</v>
      </c>
      <c r="V389" s="12">
        <f t="shared" si="259"/>
        <v>1.2516685639067298</v>
      </c>
      <c r="W389" s="12">
        <f t="shared" si="259"/>
        <v>1.2402290837291512</v>
      </c>
      <c r="X389" s="19">
        <f t="shared" si="259"/>
        <v>1.2287896035515726</v>
      </c>
      <c r="Y389" s="11">
        <f t="shared" si="259"/>
        <v>1.2173501233739941</v>
      </c>
      <c r="Z389" s="12">
        <f t="shared" si="259"/>
        <v>1.2059106431964155</v>
      </c>
      <c r="AA389" s="12">
        <f t="shared" si="259"/>
        <v>1.1944711630188369</v>
      </c>
      <c r="AB389" s="12">
        <f t="shared" si="259"/>
        <v>1.1830316828412584</v>
      </c>
      <c r="AC389" s="19">
        <f t="shared" si="259"/>
        <v>1.1715922026636798</v>
      </c>
      <c r="AD389" s="11">
        <f t="shared" si="259"/>
        <v>1.1601527224861012</v>
      </c>
      <c r="AE389" s="12">
        <f t="shared" si="259"/>
        <v>1.1487132423085227</v>
      </c>
      <c r="AF389" s="12">
        <f t="shared" si="259"/>
        <v>1.1372737621309441</v>
      </c>
      <c r="AG389" s="12">
        <f t="shared" si="259"/>
        <v>1.1258342819533655</v>
      </c>
      <c r="AH389" s="19">
        <f t="shared" si="259"/>
        <v>1.114394801775787</v>
      </c>
      <c r="AI389" s="11">
        <f t="shared" si="259"/>
        <v>1.1029553215982084</v>
      </c>
      <c r="AJ389" s="12">
        <f t="shared" si="259"/>
        <v>1.0915158414206299</v>
      </c>
      <c r="AK389" s="12">
        <f t="shared" si="259"/>
        <v>1.0800763612430513</v>
      </c>
      <c r="AL389" s="12">
        <f t="shared" si="259"/>
        <v>1.0686368810654727</v>
      </c>
      <c r="AM389" s="19">
        <f t="shared" si="259"/>
        <v>1.0571974008878942</v>
      </c>
      <c r="AN389" s="11">
        <f t="shared" si="259"/>
        <v>1.0457579207103156</v>
      </c>
      <c r="AO389" s="12">
        <f t="shared" si="259"/>
        <v>1.034318440532737</v>
      </c>
      <c r="AP389" s="12">
        <f t="shared" si="259"/>
        <v>1.0228789603551585</v>
      </c>
      <c r="AQ389" s="12">
        <f t="shared" si="259"/>
        <v>1.0114394801775799</v>
      </c>
      <c r="AR389" s="16">
        <v>1</v>
      </c>
      <c r="AS389" s="11">
        <v>1</v>
      </c>
      <c r="AT389" s="12">
        <v>1</v>
      </c>
      <c r="AU389" s="12">
        <v>1</v>
      </c>
      <c r="AV389" s="12">
        <v>1</v>
      </c>
      <c r="AW389" s="19">
        <v>1</v>
      </c>
      <c r="AX389" s="11">
        <v>1</v>
      </c>
      <c r="AY389" s="12">
        <v>1</v>
      </c>
      <c r="AZ389" s="12">
        <v>1</v>
      </c>
      <c r="BA389" s="12">
        <v>1</v>
      </c>
      <c r="BB389" s="16">
        <v>1</v>
      </c>
      <c r="BC389" s="11">
        <v>1</v>
      </c>
      <c r="BD389" s="12">
        <v>1</v>
      </c>
      <c r="BE389" s="12">
        <v>1</v>
      </c>
      <c r="BF389" s="12">
        <v>1</v>
      </c>
      <c r="BG389" s="19">
        <v>1</v>
      </c>
      <c r="BH389" s="11">
        <v>1</v>
      </c>
      <c r="BI389" s="12">
        <v>1</v>
      </c>
      <c r="BJ389" s="12">
        <v>1</v>
      </c>
      <c r="BK389" s="12">
        <v>1</v>
      </c>
      <c r="BL389" s="16">
        <v>1</v>
      </c>
      <c r="BM389" s="11">
        <v>1</v>
      </c>
      <c r="BN389" s="12">
        <v>1</v>
      </c>
      <c r="BO389" s="12">
        <v>1</v>
      </c>
      <c r="BP389" s="12">
        <v>1</v>
      </c>
      <c r="BQ389" s="19">
        <v>1</v>
      </c>
      <c r="BR389" s="11">
        <v>1</v>
      </c>
      <c r="BS389" s="12">
        <v>1</v>
      </c>
      <c r="BT389" s="12">
        <v>1</v>
      </c>
      <c r="BU389" s="12">
        <v>1</v>
      </c>
      <c r="BV389" s="16">
        <v>1</v>
      </c>
    </row>
    <row r="390" spans="1:74" x14ac:dyDescent="0.25">
      <c r="A390" s="32" t="s">
        <v>161</v>
      </c>
      <c r="B390" s="29" t="s">
        <v>79</v>
      </c>
      <c r="C390" s="1" t="s">
        <v>157</v>
      </c>
      <c r="D390" s="2" t="s">
        <v>62</v>
      </c>
      <c r="E390" s="3" t="s">
        <v>64</v>
      </c>
      <c r="F390" s="3">
        <f>'Proxy inputs'!I152</f>
        <v>0.86909891555187224</v>
      </c>
      <c r="G390" s="3">
        <f>'Proxy inputs'!J152</f>
        <v>1.0827784636741777</v>
      </c>
      <c r="H390" s="3">
        <f>'Proxy inputs'!K152</f>
        <v>1</v>
      </c>
      <c r="I390" s="19">
        <f t="shared" si="240"/>
        <v>0.86909891555187224</v>
      </c>
      <c r="J390" s="11">
        <f t="shared" ref="J390:AQ390" si="260">($AR390-$I390)/(2050-2015)+I390</f>
        <v>0.8728389465361045</v>
      </c>
      <c r="K390" s="12">
        <f t="shared" si="260"/>
        <v>0.87657897752033676</v>
      </c>
      <c r="L390" s="12">
        <f t="shared" si="260"/>
        <v>0.88031900850456901</v>
      </c>
      <c r="M390" s="12">
        <f t="shared" si="260"/>
        <v>0.88405903948880127</v>
      </c>
      <c r="N390" s="19">
        <f t="shared" si="260"/>
        <v>0.88779907047303352</v>
      </c>
      <c r="O390" s="11">
        <f t="shared" si="260"/>
        <v>0.89153910145726578</v>
      </c>
      <c r="P390" s="12">
        <f t="shared" si="260"/>
        <v>0.89527913244149804</v>
      </c>
      <c r="Q390" s="12">
        <f t="shared" si="260"/>
        <v>0.89901916342573029</v>
      </c>
      <c r="R390" s="12">
        <f t="shared" si="260"/>
        <v>0.90275919440996255</v>
      </c>
      <c r="S390" s="19">
        <f t="shared" si="260"/>
        <v>0.90649922539419481</v>
      </c>
      <c r="T390" s="11">
        <f t="shared" si="260"/>
        <v>0.91023925637842706</v>
      </c>
      <c r="U390" s="12">
        <f t="shared" si="260"/>
        <v>0.91397928736265932</v>
      </c>
      <c r="V390" s="12">
        <f t="shared" si="260"/>
        <v>0.91771931834689158</v>
      </c>
      <c r="W390" s="12">
        <f t="shared" si="260"/>
        <v>0.92145934933112383</v>
      </c>
      <c r="X390" s="19">
        <f t="shared" si="260"/>
        <v>0.92519938031535609</v>
      </c>
      <c r="Y390" s="11">
        <f t="shared" si="260"/>
        <v>0.92893941129958835</v>
      </c>
      <c r="Z390" s="12">
        <f t="shared" si="260"/>
        <v>0.9326794422838206</v>
      </c>
      <c r="AA390" s="12">
        <f t="shared" si="260"/>
        <v>0.93641947326805286</v>
      </c>
      <c r="AB390" s="12">
        <f t="shared" si="260"/>
        <v>0.94015950425228512</v>
      </c>
      <c r="AC390" s="19">
        <f t="shared" si="260"/>
        <v>0.94389953523651737</v>
      </c>
      <c r="AD390" s="11">
        <f t="shared" si="260"/>
        <v>0.94763956622074963</v>
      </c>
      <c r="AE390" s="12">
        <f t="shared" si="260"/>
        <v>0.95137959720498189</v>
      </c>
      <c r="AF390" s="12">
        <f t="shared" si="260"/>
        <v>0.95511962818921414</v>
      </c>
      <c r="AG390" s="12">
        <f t="shared" si="260"/>
        <v>0.9588596591734464</v>
      </c>
      <c r="AH390" s="19">
        <f t="shared" si="260"/>
        <v>0.96259969015767866</v>
      </c>
      <c r="AI390" s="11">
        <f t="shared" si="260"/>
        <v>0.96633972114191091</v>
      </c>
      <c r="AJ390" s="12">
        <f t="shared" si="260"/>
        <v>0.97007975212614317</v>
      </c>
      <c r="AK390" s="12">
        <f t="shared" si="260"/>
        <v>0.97381978311037543</v>
      </c>
      <c r="AL390" s="12">
        <f t="shared" si="260"/>
        <v>0.97755981409460768</v>
      </c>
      <c r="AM390" s="19">
        <f t="shared" si="260"/>
        <v>0.98129984507883994</v>
      </c>
      <c r="AN390" s="11">
        <f t="shared" si="260"/>
        <v>0.9850398760630722</v>
      </c>
      <c r="AO390" s="12">
        <f t="shared" si="260"/>
        <v>0.98877990704730445</v>
      </c>
      <c r="AP390" s="12">
        <f t="shared" si="260"/>
        <v>0.99251993803153671</v>
      </c>
      <c r="AQ390" s="12">
        <f t="shared" si="260"/>
        <v>0.99625996901576896</v>
      </c>
      <c r="AR390" s="16">
        <v>1</v>
      </c>
      <c r="AS390" s="11">
        <v>1</v>
      </c>
      <c r="AT390" s="12">
        <v>1</v>
      </c>
      <c r="AU390" s="12">
        <v>1</v>
      </c>
      <c r="AV390" s="12">
        <v>1</v>
      </c>
      <c r="AW390" s="19">
        <v>1</v>
      </c>
      <c r="AX390" s="11">
        <v>1</v>
      </c>
      <c r="AY390" s="12">
        <v>1</v>
      </c>
      <c r="AZ390" s="12">
        <v>1</v>
      </c>
      <c r="BA390" s="12">
        <v>1</v>
      </c>
      <c r="BB390" s="16">
        <v>1</v>
      </c>
      <c r="BC390" s="11">
        <v>1</v>
      </c>
      <c r="BD390" s="12">
        <v>1</v>
      </c>
      <c r="BE390" s="12">
        <v>1</v>
      </c>
      <c r="BF390" s="12">
        <v>1</v>
      </c>
      <c r="BG390" s="19">
        <v>1</v>
      </c>
      <c r="BH390" s="11">
        <v>1</v>
      </c>
      <c r="BI390" s="12">
        <v>1</v>
      </c>
      <c r="BJ390" s="12">
        <v>1</v>
      </c>
      <c r="BK390" s="12">
        <v>1</v>
      </c>
      <c r="BL390" s="16">
        <v>1</v>
      </c>
      <c r="BM390" s="11">
        <v>1</v>
      </c>
      <c r="BN390" s="12">
        <v>1</v>
      </c>
      <c r="BO390" s="12">
        <v>1</v>
      </c>
      <c r="BP390" s="12">
        <v>1</v>
      </c>
      <c r="BQ390" s="19">
        <v>1</v>
      </c>
      <c r="BR390" s="11">
        <v>1</v>
      </c>
      <c r="BS390" s="12">
        <v>1</v>
      </c>
      <c r="BT390" s="12">
        <v>1</v>
      </c>
      <c r="BU390" s="12">
        <v>1</v>
      </c>
      <c r="BV390" s="16">
        <v>1</v>
      </c>
    </row>
    <row r="391" spans="1:74" x14ac:dyDescent="0.25">
      <c r="A391" s="32" t="s">
        <v>161</v>
      </c>
      <c r="B391" s="29" t="s">
        <v>79</v>
      </c>
      <c r="C391" s="1" t="s">
        <v>157</v>
      </c>
      <c r="D391" s="2" t="s">
        <v>62</v>
      </c>
      <c r="E391" s="3" t="s">
        <v>65</v>
      </c>
      <c r="F391" s="3">
        <f>'Proxy inputs'!I153</f>
        <v>0.86909891555187224</v>
      </c>
      <c r="G391" s="3">
        <f>'Proxy inputs'!J153</f>
        <v>1.0827784636741777</v>
      </c>
      <c r="H391" s="3">
        <f>'Proxy inputs'!K153</f>
        <v>1</v>
      </c>
      <c r="I391" s="19">
        <f t="shared" si="240"/>
        <v>0.86909891555187224</v>
      </c>
      <c r="J391" s="11">
        <f t="shared" ref="J391:AQ391" si="261">($AR391-$I391)/(2050-2015)+I391</f>
        <v>0.8728389465361045</v>
      </c>
      <c r="K391" s="12">
        <f t="shared" si="261"/>
        <v>0.87657897752033676</v>
      </c>
      <c r="L391" s="12">
        <f t="shared" si="261"/>
        <v>0.88031900850456901</v>
      </c>
      <c r="M391" s="12">
        <f t="shared" si="261"/>
        <v>0.88405903948880127</v>
      </c>
      <c r="N391" s="19">
        <f t="shared" si="261"/>
        <v>0.88779907047303352</v>
      </c>
      <c r="O391" s="11">
        <f t="shared" si="261"/>
        <v>0.89153910145726578</v>
      </c>
      <c r="P391" s="12">
        <f t="shared" si="261"/>
        <v>0.89527913244149804</v>
      </c>
      <c r="Q391" s="12">
        <f t="shared" si="261"/>
        <v>0.89901916342573029</v>
      </c>
      <c r="R391" s="12">
        <f t="shared" si="261"/>
        <v>0.90275919440996255</v>
      </c>
      <c r="S391" s="19">
        <f t="shared" si="261"/>
        <v>0.90649922539419481</v>
      </c>
      <c r="T391" s="11">
        <f t="shared" si="261"/>
        <v>0.91023925637842706</v>
      </c>
      <c r="U391" s="12">
        <f t="shared" si="261"/>
        <v>0.91397928736265932</v>
      </c>
      <c r="V391" s="12">
        <f t="shared" si="261"/>
        <v>0.91771931834689158</v>
      </c>
      <c r="W391" s="12">
        <f t="shared" si="261"/>
        <v>0.92145934933112383</v>
      </c>
      <c r="X391" s="19">
        <f t="shared" si="261"/>
        <v>0.92519938031535609</v>
      </c>
      <c r="Y391" s="11">
        <f t="shared" si="261"/>
        <v>0.92893941129958835</v>
      </c>
      <c r="Z391" s="12">
        <f t="shared" si="261"/>
        <v>0.9326794422838206</v>
      </c>
      <c r="AA391" s="12">
        <f t="shared" si="261"/>
        <v>0.93641947326805286</v>
      </c>
      <c r="AB391" s="12">
        <f t="shared" si="261"/>
        <v>0.94015950425228512</v>
      </c>
      <c r="AC391" s="19">
        <f t="shared" si="261"/>
        <v>0.94389953523651737</v>
      </c>
      <c r="AD391" s="11">
        <f t="shared" si="261"/>
        <v>0.94763956622074963</v>
      </c>
      <c r="AE391" s="12">
        <f t="shared" si="261"/>
        <v>0.95137959720498189</v>
      </c>
      <c r="AF391" s="12">
        <f t="shared" si="261"/>
        <v>0.95511962818921414</v>
      </c>
      <c r="AG391" s="12">
        <f t="shared" si="261"/>
        <v>0.9588596591734464</v>
      </c>
      <c r="AH391" s="19">
        <f t="shared" si="261"/>
        <v>0.96259969015767866</v>
      </c>
      <c r="AI391" s="11">
        <f t="shared" si="261"/>
        <v>0.96633972114191091</v>
      </c>
      <c r="AJ391" s="12">
        <f t="shared" si="261"/>
        <v>0.97007975212614317</v>
      </c>
      <c r="AK391" s="12">
        <f t="shared" si="261"/>
        <v>0.97381978311037543</v>
      </c>
      <c r="AL391" s="12">
        <f t="shared" si="261"/>
        <v>0.97755981409460768</v>
      </c>
      <c r="AM391" s="19">
        <f t="shared" si="261"/>
        <v>0.98129984507883994</v>
      </c>
      <c r="AN391" s="11">
        <f t="shared" si="261"/>
        <v>0.9850398760630722</v>
      </c>
      <c r="AO391" s="12">
        <f t="shared" si="261"/>
        <v>0.98877990704730445</v>
      </c>
      <c r="AP391" s="12">
        <f t="shared" si="261"/>
        <v>0.99251993803153671</v>
      </c>
      <c r="AQ391" s="12">
        <f t="shared" si="261"/>
        <v>0.99625996901576896</v>
      </c>
      <c r="AR391" s="16">
        <v>1</v>
      </c>
      <c r="AS391" s="11">
        <v>1</v>
      </c>
      <c r="AT391" s="12">
        <v>1</v>
      </c>
      <c r="AU391" s="12">
        <v>1</v>
      </c>
      <c r="AV391" s="12">
        <v>1</v>
      </c>
      <c r="AW391" s="19">
        <v>1</v>
      </c>
      <c r="AX391" s="11">
        <v>1</v>
      </c>
      <c r="AY391" s="12">
        <v>1</v>
      </c>
      <c r="AZ391" s="12">
        <v>1</v>
      </c>
      <c r="BA391" s="12">
        <v>1</v>
      </c>
      <c r="BB391" s="16">
        <v>1</v>
      </c>
      <c r="BC391" s="11">
        <v>1</v>
      </c>
      <c r="BD391" s="12">
        <v>1</v>
      </c>
      <c r="BE391" s="12">
        <v>1</v>
      </c>
      <c r="BF391" s="12">
        <v>1</v>
      </c>
      <c r="BG391" s="19">
        <v>1</v>
      </c>
      <c r="BH391" s="11">
        <v>1</v>
      </c>
      <c r="BI391" s="12">
        <v>1</v>
      </c>
      <c r="BJ391" s="12">
        <v>1</v>
      </c>
      <c r="BK391" s="12">
        <v>1</v>
      </c>
      <c r="BL391" s="16">
        <v>1</v>
      </c>
      <c r="BM391" s="11">
        <v>1</v>
      </c>
      <c r="BN391" s="12">
        <v>1</v>
      </c>
      <c r="BO391" s="12">
        <v>1</v>
      </c>
      <c r="BP391" s="12">
        <v>1</v>
      </c>
      <c r="BQ391" s="19">
        <v>1</v>
      </c>
      <c r="BR391" s="11">
        <v>1</v>
      </c>
      <c r="BS391" s="12">
        <v>1</v>
      </c>
      <c r="BT391" s="12">
        <v>1</v>
      </c>
      <c r="BU391" s="12">
        <v>1</v>
      </c>
      <c r="BV391" s="16">
        <v>1</v>
      </c>
    </row>
  </sheetData>
  <autoFilter ref="C1:E8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5" customWidth="1"/>
    <col min="17" max="27" width="10.140625" customWidth="1"/>
  </cols>
  <sheetData>
    <row r="1" spans="1:35" x14ac:dyDescent="0.25">
      <c r="A1" s="7" t="s">
        <v>72</v>
      </c>
      <c r="B1" s="7" t="s">
        <v>158</v>
      </c>
      <c r="C1" s="8" t="s">
        <v>87</v>
      </c>
      <c r="D1" s="9">
        <v>2019</v>
      </c>
      <c r="E1" s="14">
        <v>2020</v>
      </c>
      <c r="F1" s="9">
        <v>2021</v>
      </c>
      <c r="G1" s="8">
        <v>2022</v>
      </c>
      <c r="H1" s="8">
        <v>2023</v>
      </c>
      <c r="I1" s="8">
        <v>2024</v>
      </c>
      <c r="J1" s="14">
        <v>2025</v>
      </c>
      <c r="K1" s="9">
        <v>2026</v>
      </c>
      <c r="L1" s="8">
        <v>2027</v>
      </c>
      <c r="M1" s="8">
        <v>2028</v>
      </c>
      <c r="N1" s="8">
        <v>2029</v>
      </c>
      <c r="O1" s="14">
        <v>2030</v>
      </c>
      <c r="P1" s="9">
        <v>2031</v>
      </c>
      <c r="Q1" s="8">
        <v>2032</v>
      </c>
      <c r="R1" s="8">
        <v>2033</v>
      </c>
      <c r="S1" s="8">
        <v>2034</v>
      </c>
      <c r="T1" s="14">
        <v>2035</v>
      </c>
      <c r="U1" s="9">
        <v>2036</v>
      </c>
      <c r="V1" s="8">
        <v>2037</v>
      </c>
      <c r="W1" s="8">
        <v>2038</v>
      </c>
      <c r="X1" s="8">
        <v>2039</v>
      </c>
      <c r="Y1" s="14">
        <v>2040</v>
      </c>
      <c r="Z1" s="9">
        <v>2041</v>
      </c>
      <c r="AA1" s="8">
        <v>2042</v>
      </c>
      <c r="AB1" s="8">
        <v>2043</v>
      </c>
      <c r="AC1" s="8">
        <v>2044</v>
      </c>
      <c r="AD1" s="14">
        <v>2045</v>
      </c>
      <c r="AE1" s="8">
        <v>2046</v>
      </c>
      <c r="AF1" s="8">
        <v>2047</v>
      </c>
      <c r="AG1" s="8">
        <v>2048</v>
      </c>
      <c r="AH1" s="8">
        <v>2049</v>
      </c>
      <c r="AI1" s="14">
        <v>2050</v>
      </c>
    </row>
    <row r="2" spans="1:35" x14ac:dyDescent="0.25">
      <c r="A2" s="6" t="s">
        <v>162</v>
      </c>
      <c r="B2" s="10" t="s">
        <v>74</v>
      </c>
      <c r="C2" s="15" t="s">
        <v>159</v>
      </c>
      <c r="D2" s="11">
        <v>1.0670731707317074</v>
      </c>
      <c r="E2" s="16">
        <v>1.0670731707317074</v>
      </c>
      <c r="F2" s="11">
        <v>1.0658536585365854</v>
      </c>
      <c r="G2" s="12">
        <v>1.0646341463414635</v>
      </c>
      <c r="H2" s="12">
        <v>1.0634146341463415</v>
      </c>
      <c r="I2" s="12">
        <v>1.0621951219512196</v>
      </c>
      <c r="J2" s="16">
        <v>1.0609756097560976</v>
      </c>
      <c r="K2" s="11">
        <v>1.0304878048780488</v>
      </c>
      <c r="L2" s="12">
        <v>1</v>
      </c>
      <c r="M2" s="12">
        <v>0.96951219512195119</v>
      </c>
      <c r="N2" s="12">
        <v>0.93902439024390238</v>
      </c>
      <c r="O2" s="16">
        <v>0.90853658536585369</v>
      </c>
      <c r="P2" s="11">
        <v>0.89634146341463417</v>
      </c>
      <c r="Q2" s="12">
        <v>0.88414634146341464</v>
      </c>
      <c r="R2" s="12">
        <v>0.87195121951219512</v>
      </c>
      <c r="S2" s="12">
        <v>0.8597560975609756</v>
      </c>
      <c r="T2" s="16">
        <v>0.84756097560975607</v>
      </c>
      <c r="U2" s="11">
        <v>0.85365853658536583</v>
      </c>
      <c r="V2" s="12">
        <v>0.8597560975609756</v>
      </c>
      <c r="W2" s="12">
        <v>0.86585365853658536</v>
      </c>
      <c r="X2" s="12">
        <v>0.87195121951219512</v>
      </c>
      <c r="Y2" s="16">
        <v>0.87804878048780488</v>
      </c>
      <c r="Z2" s="11">
        <v>0.8902439024390244</v>
      </c>
      <c r="AA2" s="12">
        <v>0.90243902439024393</v>
      </c>
      <c r="AB2" s="12">
        <v>0.91463414634146345</v>
      </c>
      <c r="AC2" s="12">
        <v>0.92682926829268297</v>
      </c>
      <c r="AD2" s="16">
        <v>0.93902439024390238</v>
      </c>
      <c r="AE2" s="11">
        <v>0.95121951219512191</v>
      </c>
      <c r="AF2" s="12">
        <v>0.96341463414634143</v>
      </c>
      <c r="AG2" s="12">
        <v>0.97560975609756095</v>
      </c>
      <c r="AH2" s="12">
        <v>0.98780487804878048</v>
      </c>
      <c r="AI2" s="16">
        <v>1</v>
      </c>
    </row>
    <row r="3" spans="1:35" x14ac:dyDescent="0.25">
      <c r="A3" s="6" t="s">
        <v>162</v>
      </c>
      <c r="B3" s="10" t="s">
        <v>75</v>
      </c>
      <c r="C3" s="15" t="s">
        <v>159</v>
      </c>
      <c r="D3" s="11">
        <v>1.0670731707317074</v>
      </c>
      <c r="E3" s="16">
        <v>1.0670731707317074</v>
      </c>
      <c r="F3" s="11">
        <v>1.0658536585365854</v>
      </c>
      <c r="G3" s="12">
        <v>1.0646341463414635</v>
      </c>
      <c r="H3" s="12">
        <v>1.0634146341463415</v>
      </c>
      <c r="I3" s="12">
        <v>1.0621951219512196</v>
      </c>
      <c r="J3" s="16">
        <v>1.0609756097560976</v>
      </c>
      <c r="K3" s="11">
        <v>1.0304878048780488</v>
      </c>
      <c r="L3" s="12">
        <v>1</v>
      </c>
      <c r="M3" s="12">
        <v>0.96951219512195119</v>
      </c>
      <c r="N3" s="12">
        <v>0.93902439024390238</v>
      </c>
      <c r="O3" s="16">
        <v>0.90853658536585369</v>
      </c>
      <c r="P3" s="11">
        <v>0.89634146341463417</v>
      </c>
      <c r="Q3" s="12">
        <v>0.88414634146341464</v>
      </c>
      <c r="R3" s="12">
        <v>0.87195121951219512</v>
      </c>
      <c r="S3" s="12">
        <v>0.8597560975609756</v>
      </c>
      <c r="T3" s="16">
        <v>0.84756097560975607</v>
      </c>
      <c r="U3" s="11">
        <v>0.85365853658536583</v>
      </c>
      <c r="V3" s="12">
        <v>0.8597560975609756</v>
      </c>
      <c r="W3" s="12">
        <v>0.86585365853658536</v>
      </c>
      <c r="X3" s="12">
        <v>0.87195121951219512</v>
      </c>
      <c r="Y3" s="16">
        <v>0.87804878048780488</v>
      </c>
      <c r="Z3" s="11">
        <v>0.8902439024390244</v>
      </c>
      <c r="AA3" s="12">
        <v>0.90243902439024393</v>
      </c>
      <c r="AB3" s="12">
        <v>0.91463414634146345</v>
      </c>
      <c r="AC3" s="12">
        <v>0.92682926829268297</v>
      </c>
      <c r="AD3" s="16">
        <v>0.93902439024390238</v>
      </c>
      <c r="AE3" s="11">
        <v>0.95121951219512191</v>
      </c>
      <c r="AF3" s="12">
        <v>0.96341463414634143</v>
      </c>
      <c r="AG3" s="12">
        <v>0.97560975609756095</v>
      </c>
      <c r="AH3" s="12">
        <v>0.98780487804878048</v>
      </c>
      <c r="AI3" s="16">
        <v>1</v>
      </c>
    </row>
    <row r="4" spans="1:35" x14ac:dyDescent="0.25">
      <c r="A4" s="6" t="s">
        <v>162</v>
      </c>
      <c r="B4" s="10" t="s">
        <v>107</v>
      </c>
      <c r="C4" s="15" t="s">
        <v>159</v>
      </c>
      <c r="D4" s="11">
        <v>1.0670731707317074</v>
      </c>
      <c r="E4" s="16">
        <v>1.0670731707317074</v>
      </c>
      <c r="F4" s="11">
        <v>1.0658536585365854</v>
      </c>
      <c r="G4" s="12">
        <v>1.0646341463414635</v>
      </c>
      <c r="H4" s="12">
        <v>1.0634146341463415</v>
      </c>
      <c r="I4" s="12">
        <v>1.0621951219512196</v>
      </c>
      <c r="J4" s="16">
        <v>1.0609756097560976</v>
      </c>
      <c r="K4" s="11">
        <v>1.0304878048780488</v>
      </c>
      <c r="L4" s="12">
        <v>1</v>
      </c>
      <c r="M4" s="12">
        <v>0.96951219512195119</v>
      </c>
      <c r="N4" s="12">
        <v>0.93902439024390238</v>
      </c>
      <c r="O4" s="16">
        <v>0.90853658536585369</v>
      </c>
      <c r="P4" s="11">
        <v>0.89634146341463417</v>
      </c>
      <c r="Q4" s="12">
        <v>0.88414634146341464</v>
      </c>
      <c r="R4" s="12">
        <v>0.87195121951219512</v>
      </c>
      <c r="S4" s="12">
        <v>0.8597560975609756</v>
      </c>
      <c r="T4" s="16">
        <v>0.84756097560975607</v>
      </c>
      <c r="U4" s="11">
        <v>0.85365853658536583</v>
      </c>
      <c r="V4" s="12">
        <v>0.8597560975609756</v>
      </c>
      <c r="W4" s="12">
        <v>0.86585365853658536</v>
      </c>
      <c r="X4" s="12">
        <v>0.87195121951219512</v>
      </c>
      <c r="Y4" s="16">
        <v>0.87804878048780488</v>
      </c>
      <c r="Z4" s="11">
        <v>0.8902439024390244</v>
      </c>
      <c r="AA4" s="12">
        <v>0.90243902439024393</v>
      </c>
      <c r="AB4" s="12">
        <v>0.91463414634146345</v>
      </c>
      <c r="AC4" s="12">
        <v>0.92682926829268297</v>
      </c>
      <c r="AD4" s="16">
        <v>0.93902439024390238</v>
      </c>
      <c r="AE4" s="11">
        <v>0.95121951219512191</v>
      </c>
      <c r="AF4" s="12">
        <v>0.96341463414634143</v>
      </c>
      <c r="AG4" s="12">
        <v>0.97560975609756095</v>
      </c>
      <c r="AH4" s="12">
        <v>0.98780487804878048</v>
      </c>
      <c r="AI4" s="16">
        <v>1</v>
      </c>
    </row>
    <row r="5" spans="1:35" x14ac:dyDescent="0.25">
      <c r="A5" s="6" t="s">
        <v>162</v>
      </c>
      <c r="B5" s="10" t="s">
        <v>76</v>
      </c>
      <c r="C5" s="15" t="s">
        <v>159</v>
      </c>
      <c r="D5" s="11">
        <v>1.0670731707317074</v>
      </c>
      <c r="E5" s="16">
        <v>1.0670731707317074</v>
      </c>
      <c r="F5" s="11">
        <v>1.0658536585365854</v>
      </c>
      <c r="G5" s="12">
        <v>1.0646341463414635</v>
      </c>
      <c r="H5" s="12">
        <v>1.0634146341463415</v>
      </c>
      <c r="I5" s="12">
        <v>1.0621951219512196</v>
      </c>
      <c r="J5" s="16">
        <v>1.0609756097560976</v>
      </c>
      <c r="K5" s="11">
        <v>1.0304878048780488</v>
      </c>
      <c r="L5" s="12">
        <v>1</v>
      </c>
      <c r="M5" s="12">
        <v>0.96951219512195119</v>
      </c>
      <c r="N5" s="12">
        <v>0.93902439024390238</v>
      </c>
      <c r="O5" s="16">
        <v>0.90853658536585369</v>
      </c>
      <c r="P5" s="11">
        <v>0.89634146341463417</v>
      </c>
      <c r="Q5" s="12">
        <v>0.88414634146341464</v>
      </c>
      <c r="R5" s="12">
        <v>0.87195121951219512</v>
      </c>
      <c r="S5" s="12">
        <v>0.8597560975609756</v>
      </c>
      <c r="T5" s="16">
        <v>0.84756097560975607</v>
      </c>
      <c r="U5" s="11">
        <v>0.85365853658536583</v>
      </c>
      <c r="V5" s="12">
        <v>0.8597560975609756</v>
      </c>
      <c r="W5" s="12">
        <v>0.86585365853658536</v>
      </c>
      <c r="X5" s="12">
        <v>0.87195121951219512</v>
      </c>
      <c r="Y5" s="16">
        <v>0.87804878048780488</v>
      </c>
      <c r="Z5" s="11">
        <v>0.8902439024390244</v>
      </c>
      <c r="AA5" s="12">
        <v>0.90243902439024393</v>
      </c>
      <c r="AB5" s="12">
        <v>0.91463414634146345</v>
      </c>
      <c r="AC5" s="12">
        <v>0.92682926829268297</v>
      </c>
      <c r="AD5" s="16">
        <v>0.93902439024390238</v>
      </c>
      <c r="AE5" s="11">
        <v>0.95121951219512191</v>
      </c>
      <c r="AF5" s="12">
        <v>0.96341463414634143</v>
      </c>
      <c r="AG5" s="12">
        <v>0.97560975609756095</v>
      </c>
      <c r="AH5" s="12">
        <v>0.98780487804878048</v>
      </c>
      <c r="AI5" s="16">
        <v>1</v>
      </c>
    </row>
    <row r="6" spans="1:35" x14ac:dyDescent="0.25">
      <c r="A6" s="6" t="s">
        <v>162</v>
      </c>
      <c r="B6" s="10" t="s">
        <v>77</v>
      </c>
      <c r="C6" s="15" t="s">
        <v>159</v>
      </c>
      <c r="D6" s="11">
        <v>1.0670731707317074</v>
      </c>
      <c r="E6" s="16">
        <v>1.0670731707317074</v>
      </c>
      <c r="F6" s="11">
        <v>1.0658536585365854</v>
      </c>
      <c r="G6" s="12">
        <v>1.0646341463414635</v>
      </c>
      <c r="H6" s="12">
        <v>1.0634146341463415</v>
      </c>
      <c r="I6" s="12">
        <v>1.0621951219512196</v>
      </c>
      <c r="J6" s="16">
        <v>1.0609756097560976</v>
      </c>
      <c r="K6" s="11">
        <v>1.0304878048780488</v>
      </c>
      <c r="L6" s="12">
        <v>1</v>
      </c>
      <c r="M6" s="12">
        <v>0.96951219512195119</v>
      </c>
      <c r="N6" s="12">
        <v>0.93902439024390238</v>
      </c>
      <c r="O6" s="16">
        <v>0.90853658536585369</v>
      </c>
      <c r="P6" s="11">
        <v>0.89634146341463417</v>
      </c>
      <c r="Q6" s="12">
        <v>0.88414634146341464</v>
      </c>
      <c r="R6" s="12">
        <v>0.87195121951219512</v>
      </c>
      <c r="S6" s="12">
        <v>0.8597560975609756</v>
      </c>
      <c r="T6" s="16">
        <v>0.84756097560975607</v>
      </c>
      <c r="U6" s="11">
        <v>0.85365853658536583</v>
      </c>
      <c r="V6" s="12">
        <v>0.8597560975609756</v>
      </c>
      <c r="W6" s="12">
        <v>0.86585365853658536</v>
      </c>
      <c r="X6" s="12">
        <v>0.87195121951219512</v>
      </c>
      <c r="Y6" s="16">
        <v>0.87804878048780488</v>
      </c>
      <c r="Z6" s="11">
        <v>0.8902439024390244</v>
      </c>
      <c r="AA6" s="12">
        <v>0.90243902439024393</v>
      </c>
      <c r="AB6" s="12">
        <v>0.91463414634146345</v>
      </c>
      <c r="AC6" s="12">
        <v>0.92682926829268297</v>
      </c>
      <c r="AD6" s="16">
        <v>0.93902439024390238</v>
      </c>
      <c r="AE6" s="11">
        <v>0.95121951219512191</v>
      </c>
      <c r="AF6" s="12">
        <v>0.96341463414634143</v>
      </c>
      <c r="AG6" s="12">
        <v>0.97560975609756095</v>
      </c>
      <c r="AH6" s="12">
        <v>0.98780487804878048</v>
      </c>
      <c r="AI6" s="16">
        <v>1</v>
      </c>
    </row>
    <row r="7" spans="1:35" x14ac:dyDescent="0.25">
      <c r="A7" s="1" t="s">
        <v>147</v>
      </c>
      <c r="B7" s="10" t="s">
        <v>79</v>
      </c>
      <c r="C7" s="15" t="s">
        <v>159</v>
      </c>
      <c r="D7" s="11">
        <v>1.0670731707317074</v>
      </c>
      <c r="E7" s="16">
        <v>1.0670731707317074</v>
      </c>
      <c r="F7" s="11">
        <v>1.0658536585365854</v>
      </c>
      <c r="G7" s="12">
        <v>1.0646341463414635</v>
      </c>
      <c r="H7" s="12">
        <v>1.0634146341463415</v>
      </c>
      <c r="I7" s="12">
        <v>1.0621951219512196</v>
      </c>
      <c r="J7" s="16">
        <v>1.0609756097560976</v>
      </c>
      <c r="K7" s="11">
        <v>1.0304878048780488</v>
      </c>
      <c r="L7" s="12">
        <v>1</v>
      </c>
      <c r="M7" s="12">
        <v>0.96951219512195119</v>
      </c>
      <c r="N7" s="12">
        <v>0.93902439024390238</v>
      </c>
      <c r="O7" s="16">
        <v>0.90853658536585369</v>
      </c>
      <c r="P7" s="11">
        <v>0.89634146341463417</v>
      </c>
      <c r="Q7" s="12">
        <v>0.88414634146341464</v>
      </c>
      <c r="R7" s="12">
        <v>0.87195121951219512</v>
      </c>
      <c r="S7" s="12">
        <v>0.8597560975609756</v>
      </c>
      <c r="T7" s="16">
        <v>0.84756097560975607</v>
      </c>
      <c r="U7" s="11">
        <v>0.85365853658536583</v>
      </c>
      <c r="V7" s="12">
        <v>0.8597560975609756</v>
      </c>
      <c r="W7" s="12">
        <v>0.86585365853658536</v>
      </c>
      <c r="X7" s="12">
        <v>0.87195121951219512</v>
      </c>
      <c r="Y7" s="16">
        <v>0.87804878048780488</v>
      </c>
      <c r="Z7" s="11">
        <v>0.8902439024390244</v>
      </c>
      <c r="AA7" s="12">
        <v>0.90243902439024393</v>
      </c>
      <c r="AB7" s="12">
        <v>0.91463414634146345</v>
      </c>
      <c r="AC7" s="12">
        <v>0.92682926829268297</v>
      </c>
      <c r="AD7" s="16">
        <v>0.93902439024390238</v>
      </c>
      <c r="AE7" s="11">
        <v>0.95121951219512191</v>
      </c>
      <c r="AF7" s="12">
        <v>0.96341463414634143</v>
      </c>
      <c r="AG7" s="12">
        <v>0.97560975609756095</v>
      </c>
      <c r="AH7" s="12">
        <v>0.98780487804878048</v>
      </c>
      <c r="AI7" s="16">
        <v>1</v>
      </c>
    </row>
    <row r="8" spans="1:35" x14ac:dyDescent="0.25">
      <c r="A8" s="1" t="s">
        <v>147</v>
      </c>
      <c r="B8" s="10" t="s">
        <v>79</v>
      </c>
      <c r="C8" s="15" t="s">
        <v>159</v>
      </c>
      <c r="D8" s="11">
        <v>1.0670731707317074</v>
      </c>
      <c r="E8" s="16">
        <v>1.0670731707317074</v>
      </c>
      <c r="F8" s="11">
        <v>1.0658536585365854</v>
      </c>
      <c r="G8" s="12">
        <v>1.0646341463414635</v>
      </c>
      <c r="H8" s="12">
        <v>1.0634146341463415</v>
      </c>
      <c r="I8" s="12">
        <v>1.0621951219512196</v>
      </c>
      <c r="J8" s="16">
        <v>1.0609756097560976</v>
      </c>
      <c r="K8" s="11">
        <v>1.0304878048780488</v>
      </c>
      <c r="L8" s="12">
        <v>1</v>
      </c>
      <c r="M8" s="12">
        <v>0.96951219512195119</v>
      </c>
      <c r="N8" s="12">
        <v>0.93902439024390238</v>
      </c>
      <c r="O8" s="16">
        <v>0.90853658536585369</v>
      </c>
      <c r="P8" s="11">
        <v>0.89634146341463417</v>
      </c>
      <c r="Q8" s="12">
        <v>0.88414634146341464</v>
      </c>
      <c r="R8" s="12">
        <v>0.87195121951219512</v>
      </c>
      <c r="S8" s="12">
        <v>0.8597560975609756</v>
      </c>
      <c r="T8" s="16">
        <v>0.84756097560975607</v>
      </c>
      <c r="U8" s="11">
        <v>0.85365853658536583</v>
      </c>
      <c r="V8" s="12">
        <v>0.8597560975609756</v>
      </c>
      <c r="W8" s="12">
        <v>0.86585365853658536</v>
      </c>
      <c r="X8" s="12">
        <v>0.87195121951219512</v>
      </c>
      <c r="Y8" s="16">
        <v>0.87804878048780488</v>
      </c>
      <c r="Z8" s="11">
        <v>0.8902439024390244</v>
      </c>
      <c r="AA8" s="12">
        <v>0.90243902439024393</v>
      </c>
      <c r="AB8" s="12">
        <v>0.91463414634146345</v>
      </c>
      <c r="AC8" s="12">
        <v>0.92682926829268297</v>
      </c>
      <c r="AD8" s="16">
        <v>0.93902439024390238</v>
      </c>
      <c r="AE8" s="11">
        <v>0.95121951219512191</v>
      </c>
      <c r="AF8" s="12">
        <v>0.96341463414634143</v>
      </c>
      <c r="AG8" s="12">
        <v>0.97560975609756095</v>
      </c>
      <c r="AH8" s="12">
        <v>0.98780487804878048</v>
      </c>
      <c r="AI8" s="16">
        <v>1</v>
      </c>
    </row>
    <row r="9" spans="1:35" x14ac:dyDescent="0.25">
      <c r="A9" s="1" t="s">
        <v>147</v>
      </c>
      <c r="B9" s="10" t="s">
        <v>79</v>
      </c>
      <c r="C9" s="15" t="s">
        <v>159</v>
      </c>
      <c r="D9" s="11">
        <v>1.0670731707317074</v>
      </c>
      <c r="E9" s="16">
        <v>1.0670731707317074</v>
      </c>
      <c r="F9" s="11">
        <v>1.0658536585365854</v>
      </c>
      <c r="G9" s="12">
        <v>1.0646341463414635</v>
      </c>
      <c r="H9" s="12">
        <v>1.0634146341463415</v>
      </c>
      <c r="I9" s="12">
        <v>1.0621951219512196</v>
      </c>
      <c r="J9" s="16">
        <v>1.0609756097560976</v>
      </c>
      <c r="K9" s="11">
        <v>1.0304878048780488</v>
      </c>
      <c r="L9" s="12">
        <v>1</v>
      </c>
      <c r="M9" s="12">
        <v>0.96951219512195119</v>
      </c>
      <c r="N9" s="12">
        <v>0.93902439024390238</v>
      </c>
      <c r="O9" s="16">
        <v>0.90853658536585369</v>
      </c>
      <c r="P9" s="11">
        <v>0.89634146341463417</v>
      </c>
      <c r="Q9" s="12">
        <v>0.88414634146341464</v>
      </c>
      <c r="R9" s="12">
        <v>0.87195121951219512</v>
      </c>
      <c r="S9" s="12">
        <v>0.8597560975609756</v>
      </c>
      <c r="T9" s="16">
        <v>0.84756097560975607</v>
      </c>
      <c r="U9" s="11">
        <v>0.85365853658536583</v>
      </c>
      <c r="V9" s="12">
        <v>0.8597560975609756</v>
      </c>
      <c r="W9" s="12">
        <v>0.86585365853658536</v>
      </c>
      <c r="X9" s="12">
        <v>0.87195121951219512</v>
      </c>
      <c r="Y9" s="16">
        <v>0.87804878048780488</v>
      </c>
      <c r="Z9" s="11">
        <v>0.8902439024390244</v>
      </c>
      <c r="AA9" s="12">
        <v>0.90243902439024393</v>
      </c>
      <c r="AB9" s="12">
        <v>0.91463414634146345</v>
      </c>
      <c r="AC9" s="12">
        <v>0.92682926829268297</v>
      </c>
      <c r="AD9" s="16">
        <v>0.93902439024390238</v>
      </c>
      <c r="AE9" s="11">
        <v>0.95121951219512191</v>
      </c>
      <c r="AF9" s="12">
        <v>0.96341463414634143</v>
      </c>
      <c r="AG9" s="12">
        <v>0.97560975609756095</v>
      </c>
      <c r="AH9" s="12">
        <v>0.98780487804878048</v>
      </c>
      <c r="AI9" s="16">
        <v>1</v>
      </c>
    </row>
    <row r="10" spans="1:35" x14ac:dyDescent="0.25">
      <c r="A10" s="7" t="s">
        <v>70</v>
      </c>
      <c r="B10" s="10" t="s">
        <v>79</v>
      </c>
      <c r="C10" s="15" t="s">
        <v>159</v>
      </c>
      <c r="D10" s="11">
        <v>1.0670731707317074</v>
      </c>
      <c r="E10" s="16">
        <v>1.0670731707317074</v>
      </c>
      <c r="F10" s="11">
        <v>1.0658536585365854</v>
      </c>
      <c r="G10" s="12">
        <v>1.0646341463414635</v>
      </c>
      <c r="H10" s="12">
        <v>1.0634146341463415</v>
      </c>
      <c r="I10" s="12">
        <v>1.0621951219512196</v>
      </c>
      <c r="J10" s="16">
        <v>1.0609756097560976</v>
      </c>
      <c r="K10" s="11">
        <v>1.0304878048780488</v>
      </c>
      <c r="L10" s="12">
        <v>1</v>
      </c>
      <c r="M10" s="12">
        <v>0.96951219512195119</v>
      </c>
      <c r="N10" s="12">
        <v>0.93902439024390238</v>
      </c>
      <c r="O10" s="16">
        <v>0.90853658536585369</v>
      </c>
      <c r="P10" s="11">
        <v>0.89634146341463417</v>
      </c>
      <c r="Q10" s="12">
        <v>0.88414634146341464</v>
      </c>
      <c r="R10" s="12">
        <v>0.87195121951219512</v>
      </c>
      <c r="S10" s="12">
        <v>0.8597560975609756</v>
      </c>
      <c r="T10" s="16">
        <v>0.84756097560975607</v>
      </c>
      <c r="U10" s="11">
        <v>0.85365853658536583</v>
      </c>
      <c r="V10" s="12">
        <v>0.8597560975609756</v>
      </c>
      <c r="W10" s="12">
        <v>0.86585365853658536</v>
      </c>
      <c r="X10" s="12">
        <v>0.87195121951219512</v>
      </c>
      <c r="Y10" s="16">
        <v>0.87804878048780488</v>
      </c>
      <c r="Z10" s="11">
        <v>0.8902439024390244</v>
      </c>
      <c r="AA10" s="12">
        <v>0.90243902439024393</v>
      </c>
      <c r="AB10" s="12">
        <v>0.91463414634146345</v>
      </c>
      <c r="AC10" s="12">
        <v>0.92682926829268297</v>
      </c>
      <c r="AD10" s="16">
        <v>0.93902439024390238</v>
      </c>
      <c r="AE10" s="11">
        <v>0.95121951219512191</v>
      </c>
      <c r="AF10" s="12">
        <v>0.96341463414634143</v>
      </c>
      <c r="AG10" s="12">
        <v>0.97560975609756095</v>
      </c>
      <c r="AH10" s="12">
        <v>0.98780487804878048</v>
      </c>
      <c r="AI10" s="16">
        <v>1</v>
      </c>
    </row>
    <row r="11" spans="1:35" x14ac:dyDescent="0.25">
      <c r="A11" s="7" t="s">
        <v>82</v>
      </c>
      <c r="B11" s="10" t="s">
        <v>79</v>
      </c>
      <c r="C11" s="15" t="s">
        <v>159</v>
      </c>
      <c r="D11" s="11">
        <v>1.0670731707317074</v>
      </c>
      <c r="E11" s="16">
        <v>1.0670731707317074</v>
      </c>
      <c r="F11" s="11">
        <v>1.0658536585365854</v>
      </c>
      <c r="G11" s="12">
        <v>1.0646341463414635</v>
      </c>
      <c r="H11" s="12">
        <v>1.0634146341463415</v>
      </c>
      <c r="I11" s="12">
        <v>1.0621951219512196</v>
      </c>
      <c r="J11" s="16">
        <v>1.0609756097560976</v>
      </c>
      <c r="K11" s="11">
        <v>1.0304878048780488</v>
      </c>
      <c r="L11" s="12">
        <v>1</v>
      </c>
      <c r="M11" s="12">
        <v>0.96951219512195119</v>
      </c>
      <c r="N11" s="12">
        <v>0.93902439024390238</v>
      </c>
      <c r="O11" s="16">
        <v>0.90853658536585369</v>
      </c>
      <c r="P11" s="11">
        <v>0.89634146341463417</v>
      </c>
      <c r="Q11" s="12">
        <v>0.88414634146341464</v>
      </c>
      <c r="R11" s="12">
        <v>0.87195121951219512</v>
      </c>
      <c r="S11" s="12">
        <v>0.8597560975609756</v>
      </c>
      <c r="T11" s="16">
        <v>0.84756097560975607</v>
      </c>
      <c r="U11" s="11">
        <v>0.85365853658536583</v>
      </c>
      <c r="V11" s="12">
        <v>0.8597560975609756</v>
      </c>
      <c r="W11" s="12">
        <v>0.86585365853658536</v>
      </c>
      <c r="X11" s="12">
        <v>0.87195121951219512</v>
      </c>
      <c r="Y11" s="16">
        <v>0.87804878048780488</v>
      </c>
      <c r="Z11" s="11">
        <v>0.8902439024390244</v>
      </c>
      <c r="AA11" s="12">
        <v>0.90243902439024393</v>
      </c>
      <c r="AB11" s="12">
        <v>0.91463414634146345</v>
      </c>
      <c r="AC11" s="12">
        <v>0.92682926829268297</v>
      </c>
      <c r="AD11" s="16">
        <v>0.93902439024390238</v>
      </c>
      <c r="AE11" s="11">
        <v>0.95121951219512191</v>
      </c>
      <c r="AF11" s="12">
        <v>0.96341463414634143</v>
      </c>
      <c r="AG11" s="12">
        <v>0.97560975609756095</v>
      </c>
      <c r="AH11" s="12">
        <v>0.98780487804878048</v>
      </c>
      <c r="AI11" s="16">
        <v>1</v>
      </c>
    </row>
    <row r="12" spans="1:35" x14ac:dyDescent="0.25">
      <c r="A12" s="7" t="s">
        <v>83</v>
      </c>
      <c r="B12" s="10" t="s">
        <v>79</v>
      </c>
      <c r="C12" s="15" t="s">
        <v>159</v>
      </c>
      <c r="D12" s="11">
        <v>1.0670731707317074</v>
      </c>
      <c r="E12" s="16">
        <v>1.0670731707317074</v>
      </c>
      <c r="F12" s="11">
        <v>1.0658536585365854</v>
      </c>
      <c r="G12" s="12">
        <v>1.0646341463414635</v>
      </c>
      <c r="H12" s="12">
        <v>1.0634146341463415</v>
      </c>
      <c r="I12" s="12">
        <v>1.0621951219512196</v>
      </c>
      <c r="J12" s="16">
        <v>1.0609756097560976</v>
      </c>
      <c r="K12" s="11">
        <v>1.0304878048780488</v>
      </c>
      <c r="L12" s="12">
        <v>1</v>
      </c>
      <c r="M12" s="12">
        <v>0.96951219512195119</v>
      </c>
      <c r="N12" s="12">
        <v>0.93902439024390238</v>
      </c>
      <c r="O12" s="16">
        <v>0.90853658536585369</v>
      </c>
      <c r="P12" s="11">
        <v>0.89634146341463417</v>
      </c>
      <c r="Q12" s="12">
        <v>0.88414634146341464</v>
      </c>
      <c r="R12" s="12">
        <v>0.87195121951219512</v>
      </c>
      <c r="S12" s="12">
        <v>0.8597560975609756</v>
      </c>
      <c r="T12" s="16">
        <v>0.84756097560975607</v>
      </c>
      <c r="U12" s="11">
        <v>0.85365853658536583</v>
      </c>
      <c r="V12" s="12">
        <v>0.8597560975609756</v>
      </c>
      <c r="W12" s="12">
        <v>0.86585365853658536</v>
      </c>
      <c r="X12" s="12">
        <v>0.87195121951219512</v>
      </c>
      <c r="Y12" s="16">
        <v>0.87804878048780488</v>
      </c>
      <c r="Z12" s="11">
        <v>0.8902439024390244</v>
      </c>
      <c r="AA12" s="12">
        <v>0.90243902439024393</v>
      </c>
      <c r="AB12" s="12">
        <v>0.91463414634146345</v>
      </c>
      <c r="AC12" s="12">
        <v>0.92682926829268297</v>
      </c>
      <c r="AD12" s="16">
        <v>0.93902439024390238</v>
      </c>
      <c r="AE12" s="11">
        <v>0.95121951219512191</v>
      </c>
      <c r="AF12" s="12">
        <v>0.96341463414634143</v>
      </c>
      <c r="AG12" s="12">
        <v>0.97560975609756095</v>
      </c>
      <c r="AH12" s="12">
        <v>0.98780487804878048</v>
      </c>
      <c r="AI12" s="16">
        <v>1</v>
      </c>
    </row>
    <row r="13" spans="1:35" x14ac:dyDescent="0.25">
      <c r="A13" s="7" t="s">
        <v>84</v>
      </c>
      <c r="B13" s="10" t="s">
        <v>79</v>
      </c>
      <c r="C13" s="15" t="s">
        <v>159</v>
      </c>
      <c r="D13" s="11">
        <v>1.0670731707317074</v>
      </c>
      <c r="E13" s="16">
        <v>1.0670731707317074</v>
      </c>
      <c r="F13" s="11">
        <v>1.0658536585365854</v>
      </c>
      <c r="G13" s="12">
        <v>1.0646341463414635</v>
      </c>
      <c r="H13" s="12">
        <v>1.0634146341463415</v>
      </c>
      <c r="I13" s="12">
        <v>1.0621951219512196</v>
      </c>
      <c r="J13" s="16">
        <v>1.0609756097560976</v>
      </c>
      <c r="K13" s="11">
        <v>1.0304878048780488</v>
      </c>
      <c r="L13" s="12">
        <v>1</v>
      </c>
      <c r="M13" s="12">
        <v>0.96951219512195119</v>
      </c>
      <c r="N13" s="12">
        <v>0.93902439024390238</v>
      </c>
      <c r="O13" s="16">
        <v>0.90853658536585369</v>
      </c>
      <c r="P13" s="11">
        <v>0.89634146341463417</v>
      </c>
      <c r="Q13" s="12">
        <v>0.88414634146341464</v>
      </c>
      <c r="R13" s="12">
        <v>0.87195121951219512</v>
      </c>
      <c r="S13" s="12">
        <v>0.8597560975609756</v>
      </c>
      <c r="T13" s="16">
        <v>0.84756097560975607</v>
      </c>
      <c r="U13" s="11">
        <v>0.85365853658536583</v>
      </c>
      <c r="V13" s="12">
        <v>0.8597560975609756</v>
      </c>
      <c r="W13" s="12">
        <v>0.86585365853658536</v>
      </c>
      <c r="X13" s="12">
        <v>0.87195121951219512</v>
      </c>
      <c r="Y13" s="16">
        <v>0.87804878048780488</v>
      </c>
      <c r="Z13" s="11">
        <v>0.8902439024390244</v>
      </c>
      <c r="AA13" s="12">
        <v>0.90243902439024393</v>
      </c>
      <c r="AB13" s="12">
        <v>0.91463414634146345</v>
      </c>
      <c r="AC13" s="12">
        <v>0.92682926829268297</v>
      </c>
      <c r="AD13" s="16">
        <v>0.93902439024390238</v>
      </c>
      <c r="AE13" s="11">
        <v>0.95121951219512191</v>
      </c>
      <c r="AF13" s="12">
        <v>0.96341463414634143</v>
      </c>
      <c r="AG13" s="12">
        <v>0.97560975609756095</v>
      </c>
      <c r="AH13" s="12">
        <v>0.98780487804878048</v>
      </c>
      <c r="AI13" s="16">
        <v>1</v>
      </c>
    </row>
    <row r="14" spans="1:35" x14ac:dyDescent="0.25">
      <c r="A14" s="7" t="s">
        <v>85</v>
      </c>
      <c r="B14" s="10" t="s">
        <v>79</v>
      </c>
      <c r="C14" s="15" t="s">
        <v>159</v>
      </c>
      <c r="D14" s="11">
        <v>1.0670731707317074</v>
      </c>
      <c r="E14" s="16">
        <v>1.0670731707317074</v>
      </c>
      <c r="F14" s="11">
        <v>1.0658536585365854</v>
      </c>
      <c r="G14" s="12">
        <v>1.0646341463414635</v>
      </c>
      <c r="H14" s="12">
        <v>1.0634146341463415</v>
      </c>
      <c r="I14" s="12">
        <v>1.0621951219512196</v>
      </c>
      <c r="J14" s="16">
        <v>1.0609756097560976</v>
      </c>
      <c r="K14" s="11">
        <v>1.0304878048780488</v>
      </c>
      <c r="L14" s="12">
        <v>1</v>
      </c>
      <c r="M14" s="12">
        <v>0.96951219512195119</v>
      </c>
      <c r="N14" s="12">
        <v>0.93902439024390238</v>
      </c>
      <c r="O14" s="16">
        <v>0.90853658536585369</v>
      </c>
      <c r="P14" s="11">
        <v>0.89634146341463417</v>
      </c>
      <c r="Q14" s="12">
        <v>0.88414634146341464</v>
      </c>
      <c r="R14" s="12">
        <v>0.87195121951219512</v>
      </c>
      <c r="S14" s="12">
        <v>0.8597560975609756</v>
      </c>
      <c r="T14" s="16">
        <v>0.84756097560975607</v>
      </c>
      <c r="U14" s="11">
        <v>0.85365853658536583</v>
      </c>
      <c r="V14" s="12">
        <v>0.8597560975609756</v>
      </c>
      <c r="W14" s="12">
        <v>0.86585365853658536</v>
      </c>
      <c r="X14" s="12">
        <v>0.87195121951219512</v>
      </c>
      <c r="Y14" s="16">
        <v>0.87804878048780488</v>
      </c>
      <c r="Z14" s="11">
        <v>0.8902439024390244</v>
      </c>
      <c r="AA14" s="12">
        <v>0.90243902439024393</v>
      </c>
      <c r="AB14" s="12">
        <v>0.91463414634146345</v>
      </c>
      <c r="AC14" s="12">
        <v>0.92682926829268297</v>
      </c>
      <c r="AD14" s="16">
        <v>0.93902439024390238</v>
      </c>
      <c r="AE14" s="11">
        <v>0.95121951219512191</v>
      </c>
      <c r="AF14" s="12">
        <v>0.96341463414634143</v>
      </c>
      <c r="AG14" s="12">
        <v>0.97560975609756095</v>
      </c>
      <c r="AH14" s="12">
        <v>0.98780487804878048</v>
      </c>
      <c r="AI14" s="16">
        <v>1</v>
      </c>
    </row>
    <row r="15" spans="1:35" x14ac:dyDescent="0.25">
      <c r="A15" s="7" t="s">
        <v>62</v>
      </c>
      <c r="B15" s="10" t="s">
        <v>79</v>
      </c>
      <c r="C15" s="15" t="s">
        <v>159</v>
      </c>
      <c r="D15" s="11">
        <v>1.0670731707317074</v>
      </c>
      <c r="E15" s="16">
        <v>1.0670731707317074</v>
      </c>
      <c r="F15" s="11">
        <v>1.0658536585365854</v>
      </c>
      <c r="G15" s="12">
        <v>1.0646341463414635</v>
      </c>
      <c r="H15" s="12">
        <v>1.0634146341463415</v>
      </c>
      <c r="I15" s="12">
        <v>1.0621951219512196</v>
      </c>
      <c r="J15" s="16">
        <v>1.0609756097560976</v>
      </c>
      <c r="K15" s="11">
        <v>1.0304878048780488</v>
      </c>
      <c r="L15" s="12">
        <v>1</v>
      </c>
      <c r="M15" s="12">
        <v>0.96951219512195119</v>
      </c>
      <c r="N15" s="12">
        <v>0.93902439024390238</v>
      </c>
      <c r="O15" s="16">
        <v>0.90853658536585369</v>
      </c>
      <c r="P15" s="11">
        <v>0.89634146341463417</v>
      </c>
      <c r="Q15" s="12">
        <v>0.88414634146341464</v>
      </c>
      <c r="R15" s="12">
        <v>0.87195121951219512</v>
      </c>
      <c r="S15" s="12">
        <v>0.8597560975609756</v>
      </c>
      <c r="T15" s="16">
        <v>0.84756097560975607</v>
      </c>
      <c r="U15" s="11">
        <v>0.85365853658536583</v>
      </c>
      <c r="V15" s="12">
        <v>0.8597560975609756</v>
      </c>
      <c r="W15" s="12">
        <v>0.86585365853658536</v>
      </c>
      <c r="X15" s="12">
        <v>0.87195121951219512</v>
      </c>
      <c r="Y15" s="16">
        <v>0.87804878048780488</v>
      </c>
      <c r="Z15" s="11">
        <v>0.8902439024390244</v>
      </c>
      <c r="AA15" s="12">
        <v>0.90243902439024393</v>
      </c>
      <c r="AB15" s="12">
        <v>0.91463414634146345</v>
      </c>
      <c r="AC15" s="12">
        <v>0.92682926829268297</v>
      </c>
      <c r="AD15" s="16">
        <v>0.93902439024390238</v>
      </c>
      <c r="AE15" s="11">
        <v>0.95121951219512191</v>
      </c>
      <c r="AF15" s="12">
        <v>0.96341463414634143</v>
      </c>
      <c r="AG15" s="12">
        <v>0.97560975609756095</v>
      </c>
      <c r="AH15" s="12">
        <v>0.98780487804878048</v>
      </c>
      <c r="AI15" s="16">
        <v>1</v>
      </c>
    </row>
    <row r="16" spans="1:35" x14ac:dyDescent="0.25">
      <c r="A16" s="7" t="s">
        <v>86</v>
      </c>
      <c r="B16" s="10" t="s">
        <v>79</v>
      </c>
      <c r="C16" s="15" t="s">
        <v>159</v>
      </c>
      <c r="D16" s="11">
        <v>1.0670731707317074</v>
      </c>
      <c r="E16" s="16">
        <v>1.0670731707317074</v>
      </c>
      <c r="F16" s="11">
        <v>1.0658536585365854</v>
      </c>
      <c r="G16" s="12">
        <v>1.0646341463414635</v>
      </c>
      <c r="H16" s="12">
        <v>1.0634146341463415</v>
      </c>
      <c r="I16" s="12">
        <v>1.0621951219512196</v>
      </c>
      <c r="J16" s="16">
        <v>1.0609756097560976</v>
      </c>
      <c r="K16" s="11">
        <v>1.0304878048780488</v>
      </c>
      <c r="L16" s="12">
        <v>1</v>
      </c>
      <c r="M16" s="12">
        <v>0.96951219512195119</v>
      </c>
      <c r="N16" s="12">
        <v>0.93902439024390238</v>
      </c>
      <c r="O16" s="16">
        <v>0.90853658536585369</v>
      </c>
      <c r="P16" s="11">
        <v>0.89634146341463417</v>
      </c>
      <c r="Q16" s="12">
        <v>0.88414634146341464</v>
      </c>
      <c r="R16" s="12">
        <v>0.87195121951219512</v>
      </c>
      <c r="S16" s="12">
        <v>0.8597560975609756</v>
      </c>
      <c r="T16" s="16">
        <v>0.84756097560975607</v>
      </c>
      <c r="U16" s="11">
        <v>0.85365853658536583</v>
      </c>
      <c r="V16" s="12">
        <v>0.8597560975609756</v>
      </c>
      <c r="W16" s="12">
        <v>0.86585365853658536</v>
      </c>
      <c r="X16" s="12">
        <v>0.87195121951219512</v>
      </c>
      <c r="Y16" s="16">
        <v>0.87804878048780488</v>
      </c>
      <c r="Z16" s="11">
        <v>0.8902439024390244</v>
      </c>
      <c r="AA16" s="12">
        <v>0.90243902439024393</v>
      </c>
      <c r="AB16" s="12">
        <v>0.91463414634146345</v>
      </c>
      <c r="AC16" s="12">
        <v>0.92682926829268297</v>
      </c>
      <c r="AD16" s="16">
        <v>0.93902439024390238</v>
      </c>
      <c r="AE16" s="11">
        <v>0.95121951219512191</v>
      </c>
      <c r="AF16" s="12">
        <v>0.96341463414634143</v>
      </c>
      <c r="AG16" s="12">
        <v>0.97560975609756095</v>
      </c>
      <c r="AH16" s="12">
        <v>0.98780487804878048</v>
      </c>
      <c r="AI16" s="16">
        <v>1</v>
      </c>
    </row>
    <row r="17" spans="1:35" x14ac:dyDescent="0.25">
      <c r="A17" s="6" t="s">
        <v>73</v>
      </c>
      <c r="B17" s="10" t="s">
        <v>74</v>
      </c>
      <c r="C17" s="18" t="s">
        <v>160</v>
      </c>
      <c r="D17" s="11">
        <v>1.0670731707317074</v>
      </c>
      <c r="E17" s="19">
        <v>1.0670731707317074</v>
      </c>
      <c r="F17" s="11">
        <v>1.0658536585365854</v>
      </c>
      <c r="G17" s="12">
        <v>1.0646341463414635</v>
      </c>
      <c r="H17" s="12">
        <v>1.0634146341463415</v>
      </c>
      <c r="I17" s="12">
        <v>1.0621951219512196</v>
      </c>
      <c r="J17" s="19">
        <v>1.0609756097560976</v>
      </c>
      <c r="K17" s="11">
        <v>1.0304878048780488</v>
      </c>
      <c r="L17" s="12">
        <v>1</v>
      </c>
      <c r="M17" s="12">
        <v>0.96951219512195119</v>
      </c>
      <c r="N17" s="12">
        <v>0.93902439024390238</v>
      </c>
      <c r="O17" s="19">
        <v>0.90853658536585369</v>
      </c>
      <c r="P17" s="11">
        <v>0.89634146341463417</v>
      </c>
      <c r="Q17" s="12">
        <v>0.88414634146341464</v>
      </c>
      <c r="R17" s="12">
        <v>0.87195121951219512</v>
      </c>
      <c r="S17" s="12">
        <v>0.8597560975609756</v>
      </c>
      <c r="T17" s="19">
        <v>0.84756097560975607</v>
      </c>
      <c r="U17" s="11">
        <v>0.85365853658536583</v>
      </c>
      <c r="V17" s="12">
        <v>0.8597560975609756</v>
      </c>
      <c r="W17" s="12">
        <v>0.86585365853658536</v>
      </c>
      <c r="X17" s="12">
        <v>0.87195121951219512</v>
      </c>
      <c r="Y17" s="19">
        <v>0.87804878048780488</v>
      </c>
      <c r="Z17" s="11">
        <v>0.8902439024390244</v>
      </c>
      <c r="AA17" s="12">
        <v>0.90243902439024393</v>
      </c>
      <c r="AB17" s="12">
        <v>0.91463414634146345</v>
      </c>
      <c r="AC17" s="12">
        <v>0.92682926829268297</v>
      </c>
      <c r="AD17" s="19">
        <v>0.93902439024390238</v>
      </c>
      <c r="AE17" s="11">
        <v>0.95121951219512191</v>
      </c>
      <c r="AF17" s="12">
        <v>0.96341463414634143</v>
      </c>
      <c r="AG17" s="12">
        <v>0.97560975609756095</v>
      </c>
      <c r="AH17" s="12">
        <v>0.98780487804878048</v>
      </c>
      <c r="AI17" s="16">
        <v>1</v>
      </c>
    </row>
    <row r="18" spans="1:35" x14ac:dyDescent="0.25">
      <c r="A18" s="6" t="s">
        <v>73</v>
      </c>
      <c r="B18" s="10" t="s">
        <v>75</v>
      </c>
      <c r="C18" s="18" t="s">
        <v>160</v>
      </c>
      <c r="D18" s="11">
        <v>1.0670731707317074</v>
      </c>
      <c r="E18" s="19">
        <v>1.0670731707317074</v>
      </c>
      <c r="F18" s="11">
        <v>1.0658536585365854</v>
      </c>
      <c r="G18" s="12">
        <v>1.0646341463414635</v>
      </c>
      <c r="H18" s="12">
        <v>1.0634146341463415</v>
      </c>
      <c r="I18" s="12">
        <v>1.0621951219512196</v>
      </c>
      <c r="J18" s="19">
        <v>1.0609756097560976</v>
      </c>
      <c r="K18" s="11">
        <v>1.0304878048780488</v>
      </c>
      <c r="L18" s="12">
        <v>1</v>
      </c>
      <c r="M18" s="12">
        <v>0.96951219512195119</v>
      </c>
      <c r="N18" s="12">
        <v>0.93902439024390238</v>
      </c>
      <c r="O18" s="19">
        <v>0.90853658536585369</v>
      </c>
      <c r="P18" s="11">
        <v>0.89634146341463417</v>
      </c>
      <c r="Q18" s="12">
        <v>0.88414634146341464</v>
      </c>
      <c r="R18" s="12">
        <v>0.87195121951219512</v>
      </c>
      <c r="S18" s="12">
        <v>0.8597560975609756</v>
      </c>
      <c r="T18" s="19">
        <v>0.84756097560975607</v>
      </c>
      <c r="U18" s="11">
        <v>0.85365853658536583</v>
      </c>
      <c r="V18" s="12">
        <v>0.8597560975609756</v>
      </c>
      <c r="W18" s="12">
        <v>0.86585365853658536</v>
      </c>
      <c r="X18" s="12">
        <v>0.87195121951219512</v>
      </c>
      <c r="Y18" s="19">
        <v>0.87804878048780488</v>
      </c>
      <c r="Z18" s="11">
        <v>0.8902439024390244</v>
      </c>
      <c r="AA18" s="12">
        <v>0.90243902439024393</v>
      </c>
      <c r="AB18" s="12">
        <v>0.91463414634146345</v>
      </c>
      <c r="AC18" s="12">
        <v>0.92682926829268297</v>
      </c>
      <c r="AD18" s="19">
        <v>0.93902439024390238</v>
      </c>
      <c r="AE18" s="11">
        <v>0.95121951219512191</v>
      </c>
      <c r="AF18" s="12">
        <v>0.96341463414634143</v>
      </c>
      <c r="AG18" s="12">
        <v>0.97560975609756095</v>
      </c>
      <c r="AH18" s="12">
        <v>0.98780487804878048</v>
      </c>
      <c r="AI18" s="16">
        <v>1</v>
      </c>
    </row>
    <row r="19" spans="1:35" x14ac:dyDescent="0.25">
      <c r="A19" s="6" t="s">
        <v>73</v>
      </c>
      <c r="B19" s="10" t="s">
        <v>107</v>
      </c>
      <c r="C19" s="18" t="s">
        <v>160</v>
      </c>
      <c r="D19" s="11">
        <v>1.0670731707317074</v>
      </c>
      <c r="E19" s="19">
        <v>1.0670731707317074</v>
      </c>
      <c r="F19" s="11">
        <v>1.0658536585365854</v>
      </c>
      <c r="G19" s="12">
        <v>1.0646341463414635</v>
      </c>
      <c r="H19" s="12">
        <v>1.0634146341463415</v>
      </c>
      <c r="I19" s="12">
        <v>1.0621951219512196</v>
      </c>
      <c r="J19" s="19">
        <v>1.0609756097560976</v>
      </c>
      <c r="K19" s="11">
        <v>1.0304878048780488</v>
      </c>
      <c r="L19" s="12">
        <v>1</v>
      </c>
      <c r="M19" s="12">
        <v>0.96951219512195119</v>
      </c>
      <c r="N19" s="12">
        <v>0.93902439024390238</v>
      </c>
      <c r="O19" s="19">
        <v>0.90853658536585369</v>
      </c>
      <c r="P19" s="11">
        <v>0.89634146341463417</v>
      </c>
      <c r="Q19" s="12">
        <v>0.88414634146341464</v>
      </c>
      <c r="R19" s="12">
        <v>0.87195121951219512</v>
      </c>
      <c r="S19" s="12">
        <v>0.8597560975609756</v>
      </c>
      <c r="T19" s="19">
        <v>0.84756097560975607</v>
      </c>
      <c r="U19" s="11">
        <v>0.85365853658536583</v>
      </c>
      <c r="V19" s="12">
        <v>0.8597560975609756</v>
      </c>
      <c r="W19" s="12">
        <v>0.86585365853658536</v>
      </c>
      <c r="X19" s="12">
        <v>0.87195121951219512</v>
      </c>
      <c r="Y19" s="19">
        <v>0.87804878048780488</v>
      </c>
      <c r="Z19" s="11">
        <v>0.8902439024390244</v>
      </c>
      <c r="AA19" s="12">
        <v>0.90243902439024393</v>
      </c>
      <c r="AB19" s="12">
        <v>0.91463414634146345</v>
      </c>
      <c r="AC19" s="12">
        <v>0.92682926829268297</v>
      </c>
      <c r="AD19" s="19">
        <v>0.93902439024390238</v>
      </c>
      <c r="AE19" s="11">
        <v>0.95121951219512191</v>
      </c>
      <c r="AF19" s="12">
        <v>0.96341463414634143</v>
      </c>
      <c r="AG19" s="12">
        <v>0.97560975609756095</v>
      </c>
      <c r="AH19" s="12">
        <v>0.98780487804878048</v>
      </c>
      <c r="AI19" s="16">
        <v>1</v>
      </c>
    </row>
    <row r="20" spans="1:35" x14ac:dyDescent="0.25">
      <c r="A20" s="6" t="s">
        <v>73</v>
      </c>
      <c r="B20" s="10" t="s">
        <v>76</v>
      </c>
      <c r="C20" s="18" t="s">
        <v>160</v>
      </c>
      <c r="D20" s="11">
        <v>1.0670731707317074</v>
      </c>
      <c r="E20" s="19">
        <v>1.0670731707317074</v>
      </c>
      <c r="F20" s="11">
        <v>1.0658536585365854</v>
      </c>
      <c r="G20" s="12">
        <v>1.0646341463414635</v>
      </c>
      <c r="H20" s="12">
        <v>1.0634146341463415</v>
      </c>
      <c r="I20" s="12">
        <v>1.0621951219512196</v>
      </c>
      <c r="J20" s="19">
        <v>1.0609756097560976</v>
      </c>
      <c r="K20" s="11">
        <v>1.0304878048780488</v>
      </c>
      <c r="L20" s="12">
        <v>1</v>
      </c>
      <c r="M20" s="12">
        <v>0.96951219512195119</v>
      </c>
      <c r="N20" s="12">
        <v>0.93902439024390238</v>
      </c>
      <c r="O20" s="19">
        <v>0.90853658536585369</v>
      </c>
      <c r="P20" s="11">
        <v>0.89634146341463417</v>
      </c>
      <c r="Q20" s="12">
        <v>0.88414634146341464</v>
      </c>
      <c r="R20" s="12">
        <v>0.87195121951219512</v>
      </c>
      <c r="S20" s="12">
        <v>0.8597560975609756</v>
      </c>
      <c r="T20" s="19">
        <v>0.84756097560975607</v>
      </c>
      <c r="U20" s="11">
        <v>0.85365853658536583</v>
      </c>
      <c r="V20" s="12">
        <v>0.8597560975609756</v>
      </c>
      <c r="W20" s="12">
        <v>0.86585365853658536</v>
      </c>
      <c r="X20" s="12">
        <v>0.87195121951219512</v>
      </c>
      <c r="Y20" s="19">
        <v>0.87804878048780488</v>
      </c>
      <c r="Z20" s="11">
        <v>0.8902439024390244</v>
      </c>
      <c r="AA20" s="12">
        <v>0.90243902439024393</v>
      </c>
      <c r="AB20" s="12">
        <v>0.91463414634146345</v>
      </c>
      <c r="AC20" s="12">
        <v>0.92682926829268297</v>
      </c>
      <c r="AD20" s="19">
        <v>0.93902439024390238</v>
      </c>
      <c r="AE20" s="11">
        <v>0.95121951219512191</v>
      </c>
      <c r="AF20" s="12">
        <v>0.96341463414634143</v>
      </c>
      <c r="AG20" s="12">
        <v>0.97560975609756095</v>
      </c>
      <c r="AH20" s="12">
        <v>0.98780487804878048</v>
      </c>
      <c r="AI20" s="16">
        <v>1</v>
      </c>
    </row>
    <row r="21" spans="1:35" x14ac:dyDescent="0.25">
      <c r="A21" s="6" t="s">
        <v>73</v>
      </c>
      <c r="B21" s="10" t="s">
        <v>77</v>
      </c>
      <c r="C21" s="18" t="s">
        <v>160</v>
      </c>
      <c r="D21" s="11">
        <v>1.0670731707317074</v>
      </c>
      <c r="E21" s="19">
        <v>1.0670731707317074</v>
      </c>
      <c r="F21" s="11">
        <v>1.0658536585365854</v>
      </c>
      <c r="G21" s="12">
        <v>1.0646341463414635</v>
      </c>
      <c r="H21" s="12">
        <v>1.0634146341463415</v>
      </c>
      <c r="I21" s="12">
        <v>1.0621951219512196</v>
      </c>
      <c r="J21" s="19">
        <v>1.0609756097560976</v>
      </c>
      <c r="K21" s="11">
        <v>1.0304878048780488</v>
      </c>
      <c r="L21" s="12">
        <v>1</v>
      </c>
      <c r="M21" s="12">
        <v>0.96951219512195119</v>
      </c>
      <c r="N21" s="12">
        <v>0.93902439024390238</v>
      </c>
      <c r="O21" s="19">
        <v>0.90853658536585369</v>
      </c>
      <c r="P21" s="11">
        <v>0.89634146341463417</v>
      </c>
      <c r="Q21" s="12">
        <v>0.88414634146341464</v>
      </c>
      <c r="R21" s="12">
        <v>0.87195121951219512</v>
      </c>
      <c r="S21" s="12">
        <v>0.8597560975609756</v>
      </c>
      <c r="T21" s="19">
        <v>0.84756097560975607</v>
      </c>
      <c r="U21" s="11">
        <v>0.85365853658536583</v>
      </c>
      <c r="V21" s="12">
        <v>0.8597560975609756</v>
      </c>
      <c r="W21" s="12">
        <v>0.86585365853658536</v>
      </c>
      <c r="X21" s="12">
        <v>0.87195121951219512</v>
      </c>
      <c r="Y21" s="19">
        <v>0.87804878048780488</v>
      </c>
      <c r="Z21" s="11">
        <v>0.8902439024390244</v>
      </c>
      <c r="AA21" s="12">
        <v>0.90243902439024393</v>
      </c>
      <c r="AB21" s="12">
        <v>0.91463414634146345</v>
      </c>
      <c r="AC21" s="12">
        <v>0.92682926829268297</v>
      </c>
      <c r="AD21" s="19">
        <v>0.93902439024390238</v>
      </c>
      <c r="AE21" s="11">
        <v>0.95121951219512191</v>
      </c>
      <c r="AF21" s="12">
        <v>0.96341463414634143</v>
      </c>
      <c r="AG21" s="12">
        <v>0.97560975609756095</v>
      </c>
      <c r="AH21" s="12">
        <v>0.98780487804878048</v>
      </c>
      <c r="AI21" s="16">
        <v>1</v>
      </c>
    </row>
    <row r="22" spans="1:35" x14ac:dyDescent="0.25">
      <c r="A22" s="7" t="s">
        <v>78</v>
      </c>
      <c r="B22" s="10" t="s">
        <v>79</v>
      </c>
      <c r="C22" s="18" t="s">
        <v>160</v>
      </c>
      <c r="D22" s="11">
        <v>1.0670731707317074</v>
      </c>
      <c r="E22" s="19">
        <v>1.0670731707317074</v>
      </c>
      <c r="F22" s="11">
        <v>1.0658536585365854</v>
      </c>
      <c r="G22" s="12">
        <v>1.0646341463414635</v>
      </c>
      <c r="H22" s="12">
        <v>1.0634146341463415</v>
      </c>
      <c r="I22" s="12">
        <v>1.0621951219512196</v>
      </c>
      <c r="J22" s="19">
        <v>1.0609756097560976</v>
      </c>
      <c r="K22" s="11">
        <v>1.0304878048780488</v>
      </c>
      <c r="L22" s="12">
        <v>1</v>
      </c>
      <c r="M22" s="12">
        <v>0.96951219512195119</v>
      </c>
      <c r="N22" s="12">
        <v>0.93902439024390238</v>
      </c>
      <c r="O22" s="19">
        <v>0.90853658536585369</v>
      </c>
      <c r="P22" s="11">
        <v>0.89634146341463417</v>
      </c>
      <c r="Q22" s="12">
        <v>0.88414634146341464</v>
      </c>
      <c r="R22" s="12">
        <v>0.87195121951219512</v>
      </c>
      <c r="S22" s="12">
        <v>0.8597560975609756</v>
      </c>
      <c r="T22" s="19">
        <v>0.84756097560975607</v>
      </c>
      <c r="U22" s="11">
        <v>0.85365853658536583</v>
      </c>
      <c r="V22" s="12">
        <v>0.8597560975609756</v>
      </c>
      <c r="W22" s="12">
        <v>0.86585365853658536</v>
      </c>
      <c r="X22" s="12">
        <v>0.87195121951219512</v>
      </c>
      <c r="Y22" s="19">
        <v>0.87804878048780488</v>
      </c>
      <c r="Z22" s="11">
        <v>0.8902439024390244</v>
      </c>
      <c r="AA22" s="12">
        <v>0.90243902439024393</v>
      </c>
      <c r="AB22" s="12">
        <v>0.91463414634146345</v>
      </c>
      <c r="AC22" s="12">
        <v>0.92682926829268297</v>
      </c>
      <c r="AD22" s="19">
        <v>0.93902439024390238</v>
      </c>
      <c r="AE22" s="11">
        <v>0.95121951219512191</v>
      </c>
      <c r="AF22" s="12">
        <v>0.96341463414634143</v>
      </c>
      <c r="AG22" s="12">
        <v>0.97560975609756095</v>
      </c>
      <c r="AH22" s="12">
        <v>0.98780487804878048</v>
      </c>
      <c r="AI22" s="16">
        <v>1</v>
      </c>
    </row>
    <row r="23" spans="1:35" x14ac:dyDescent="0.25">
      <c r="A23" s="7" t="s">
        <v>80</v>
      </c>
      <c r="B23" s="10" t="s">
        <v>79</v>
      </c>
      <c r="C23" s="18" t="s">
        <v>160</v>
      </c>
      <c r="D23" s="11">
        <v>1.0670731707317074</v>
      </c>
      <c r="E23" s="19">
        <v>1.0670731707317074</v>
      </c>
      <c r="F23" s="11">
        <v>1.0658536585365854</v>
      </c>
      <c r="G23" s="12">
        <v>1.0646341463414635</v>
      </c>
      <c r="H23" s="12">
        <v>1.0634146341463415</v>
      </c>
      <c r="I23" s="12">
        <v>1.0621951219512196</v>
      </c>
      <c r="J23" s="19">
        <v>1.0609756097560976</v>
      </c>
      <c r="K23" s="11">
        <v>1.0304878048780488</v>
      </c>
      <c r="L23" s="12">
        <v>1</v>
      </c>
      <c r="M23" s="12">
        <v>0.96951219512195119</v>
      </c>
      <c r="N23" s="12">
        <v>0.93902439024390238</v>
      </c>
      <c r="O23" s="19">
        <v>0.90853658536585369</v>
      </c>
      <c r="P23" s="11">
        <v>0.89634146341463417</v>
      </c>
      <c r="Q23" s="12">
        <v>0.88414634146341464</v>
      </c>
      <c r="R23" s="12">
        <v>0.87195121951219512</v>
      </c>
      <c r="S23" s="12">
        <v>0.8597560975609756</v>
      </c>
      <c r="T23" s="19">
        <v>0.84756097560975607</v>
      </c>
      <c r="U23" s="11">
        <v>0.85365853658536583</v>
      </c>
      <c r="V23" s="12">
        <v>0.8597560975609756</v>
      </c>
      <c r="W23" s="12">
        <v>0.86585365853658536</v>
      </c>
      <c r="X23" s="12">
        <v>0.87195121951219512</v>
      </c>
      <c r="Y23" s="19">
        <v>0.87804878048780488</v>
      </c>
      <c r="Z23" s="11">
        <v>0.8902439024390244</v>
      </c>
      <c r="AA23" s="12">
        <v>0.90243902439024393</v>
      </c>
      <c r="AB23" s="12">
        <v>0.91463414634146345</v>
      </c>
      <c r="AC23" s="12">
        <v>0.92682926829268297</v>
      </c>
      <c r="AD23" s="19">
        <v>0.93902439024390238</v>
      </c>
      <c r="AE23" s="11">
        <v>0.95121951219512191</v>
      </c>
      <c r="AF23" s="12">
        <v>0.96341463414634143</v>
      </c>
      <c r="AG23" s="12">
        <v>0.97560975609756095</v>
      </c>
      <c r="AH23" s="12">
        <v>0.98780487804878048</v>
      </c>
      <c r="AI23" s="16">
        <v>1</v>
      </c>
    </row>
    <row r="24" spans="1:35" x14ac:dyDescent="0.25">
      <c r="A24" s="7" t="s">
        <v>81</v>
      </c>
      <c r="B24" s="10" t="s">
        <v>79</v>
      </c>
      <c r="C24" s="18" t="s">
        <v>160</v>
      </c>
      <c r="D24" s="11">
        <v>1.0670731707317074</v>
      </c>
      <c r="E24" s="19">
        <v>1.0670731707317074</v>
      </c>
      <c r="F24" s="11">
        <v>1.0658536585365854</v>
      </c>
      <c r="G24" s="12">
        <v>1.0646341463414635</v>
      </c>
      <c r="H24" s="12">
        <v>1.0634146341463415</v>
      </c>
      <c r="I24" s="12">
        <v>1.0621951219512196</v>
      </c>
      <c r="J24" s="19">
        <v>1.0609756097560976</v>
      </c>
      <c r="K24" s="11">
        <v>1.0304878048780488</v>
      </c>
      <c r="L24" s="12">
        <v>1</v>
      </c>
      <c r="M24" s="12">
        <v>0.96951219512195119</v>
      </c>
      <c r="N24" s="12">
        <v>0.93902439024390238</v>
      </c>
      <c r="O24" s="19">
        <v>0.90853658536585369</v>
      </c>
      <c r="P24" s="11">
        <v>0.89634146341463417</v>
      </c>
      <c r="Q24" s="12">
        <v>0.88414634146341464</v>
      </c>
      <c r="R24" s="12">
        <v>0.87195121951219512</v>
      </c>
      <c r="S24" s="12">
        <v>0.8597560975609756</v>
      </c>
      <c r="T24" s="19">
        <v>0.84756097560975607</v>
      </c>
      <c r="U24" s="11">
        <v>0.85365853658536583</v>
      </c>
      <c r="V24" s="12">
        <v>0.8597560975609756</v>
      </c>
      <c r="W24" s="12">
        <v>0.86585365853658536</v>
      </c>
      <c r="X24" s="12">
        <v>0.87195121951219512</v>
      </c>
      <c r="Y24" s="19">
        <v>0.87804878048780488</v>
      </c>
      <c r="Z24" s="11">
        <v>0.8902439024390244</v>
      </c>
      <c r="AA24" s="12">
        <v>0.90243902439024393</v>
      </c>
      <c r="AB24" s="12">
        <v>0.91463414634146345</v>
      </c>
      <c r="AC24" s="12">
        <v>0.92682926829268297</v>
      </c>
      <c r="AD24" s="19">
        <v>0.93902439024390238</v>
      </c>
      <c r="AE24" s="11">
        <v>0.95121951219512191</v>
      </c>
      <c r="AF24" s="12">
        <v>0.96341463414634143</v>
      </c>
      <c r="AG24" s="12">
        <v>0.97560975609756095</v>
      </c>
      <c r="AH24" s="12">
        <v>0.98780487804878048</v>
      </c>
      <c r="AI24" s="16">
        <v>1</v>
      </c>
    </row>
    <row r="25" spans="1:35" x14ac:dyDescent="0.25">
      <c r="A25" s="7" t="s">
        <v>70</v>
      </c>
      <c r="B25" s="10" t="s">
        <v>79</v>
      </c>
      <c r="C25" s="18" t="s">
        <v>160</v>
      </c>
      <c r="D25" s="11">
        <v>1.0670731707317074</v>
      </c>
      <c r="E25" s="19">
        <v>1.0670731707317074</v>
      </c>
      <c r="F25" s="11">
        <v>1.0658536585365854</v>
      </c>
      <c r="G25" s="12">
        <v>1.0646341463414635</v>
      </c>
      <c r="H25" s="12">
        <v>1.0634146341463415</v>
      </c>
      <c r="I25" s="12">
        <v>1.0621951219512196</v>
      </c>
      <c r="J25" s="19">
        <v>1.0609756097560976</v>
      </c>
      <c r="K25" s="11">
        <v>1.0304878048780488</v>
      </c>
      <c r="L25" s="12">
        <v>1</v>
      </c>
      <c r="M25" s="12">
        <v>0.96951219512195119</v>
      </c>
      <c r="N25" s="12">
        <v>0.93902439024390238</v>
      </c>
      <c r="O25" s="19">
        <v>0.90853658536585369</v>
      </c>
      <c r="P25" s="11">
        <v>0.89634146341463417</v>
      </c>
      <c r="Q25" s="12">
        <v>0.88414634146341464</v>
      </c>
      <c r="R25" s="12">
        <v>0.87195121951219512</v>
      </c>
      <c r="S25" s="12">
        <v>0.8597560975609756</v>
      </c>
      <c r="T25" s="19">
        <v>0.84756097560975607</v>
      </c>
      <c r="U25" s="11">
        <v>0.85365853658536583</v>
      </c>
      <c r="V25" s="12">
        <v>0.8597560975609756</v>
      </c>
      <c r="W25" s="12">
        <v>0.86585365853658536</v>
      </c>
      <c r="X25" s="12">
        <v>0.87195121951219512</v>
      </c>
      <c r="Y25" s="19">
        <v>0.87804878048780488</v>
      </c>
      <c r="Z25" s="11">
        <v>0.8902439024390244</v>
      </c>
      <c r="AA25" s="12">
        <v>0.90243902439024393</v>
      </c>
      <c r="AB25" s="12">
        <v>0.91463414634146345</v>
      </c>
      <c r="AC25" s="12">
        <v>0.92682926829268297</v>
      </c>
      <c r="AD25" s="19">
        <v>0.93902439024390238</v>
      </c>
      <c r="AE25" s="11">
        <v>0.95121951219512191</v>
      </c>
      <c r="AF25" s="12">
        <v>0.96341463414634143</v>
      </c>
      <c r="AG25" s="12">
        <v>0.97560975609756095</v>
      </c>
      <c r="AH25" s="12">
        <v>0.98780487804878048</v>
      </c>
      <c r="AI25" s="16">
        <v>1</v>
      </c>
    </row>
    <row r="26" spans="1:35" x14ac:dyDescent="0.25">
      <c r="A26" s="7" t="s">
        <v>82</v>
      </c>
      <c r="B26" s="10" t="s">
        <v>79</v>
      </c>
      <c r="C26" s="18" t="s">
        <v>160</v>
      </c>
      <c r="D26" s="11">
        <v>1.0670731707317074</v>
      </c>
      <c r="E26" s="19">
        <v>1.0670731707317074</v>
      </c>
      <c r="F26" s="11">
        <v>1.0658536585365854</v>
      </c>
      <c r="G26" s="12">
        <v>1.0646341463414635</v>
      </c>
      <c r="H26" s="12">
        <v>1.0634146341463415</v>
      </c>
      <c r="I26" s="12">
        <v>1.0621951219512196</v>
      </c>
      <c r="J26" s="19">
        <v>1.0609756097560976</v>
      </c>
      <c r="K26" s="11">
        <v>1.0304878048780488</v>
      </c>
      <c r="L26" s="12">
        <v>1</v>
      </c>
      <c r="M26" s="12">
        <v>0.96951219512195119</v>
      </c>
      <c r="N26" s="12">
        <v>0.93902439024390238</v>
      </c>
      <c r="O26" s="19">
        <v>0.90853658536585369</v>
      </c>
      <c r="P26" s="11">
        <v>0.89634146341463417</v>
      </c>
      <c r="Q26" s="12">
        <v>0.88414634146341464</v>
      </c>
      <c r="R26" s="12">
        <v>0.87195121951219512</v>
      </c>
      <c r="S26" s="12">
        <v>0.8597560975609756</v>
      </c>
      <c r="T26" s="19">
        <v>0.84756097560975607</v>
      </c>
      <c r="U26" s="11">
        <v>0.85365853658536583</v>
      </c>
      <c r="V26" s="12">
        <v>0.8597560975609756</v>
      </c>
      <c r="W26" s="12">
        <v>0.86585365853658536</v>
      </c>
      <c r="X26" s="12">
        <v>0.87195121951219512</v>
      </c>
      <c r="Y26" s="19">
        <v>0.87804878048780488</v>
      </c>
      <c r="Z26" s="11">
        <v>0.8902439024390244</v>
      </c>
      <c r="AA26" s="12">
        <v>0.90243902439024393</v>
      </c>
      <c r="AB26" s="12">
        <v>0.91463414634146345</v>
      </c>
      <c r="AC26" s="12">
        <v>0.92682926829268297</v>
      </c>
      <c r="AD26" s="19">
        <v>0.93902439024390238</v>
      </c>
      <c r="AE26" s="11">
        <v>0.95121951219512191</v>
      </c>
      <c r="AF26" s="12">
        <v>0.96341463414634143</v>
      </c>
      <c r="AG26" s="12">
        <v>0.97560975609756095</v>
      </c>
      <c r="AH26" s="12">
        <v>0.98780487804878048</v>
      </c>
      <c r="AI26" s="16">
        <v>1</v>
      </c>
    </row>
    <row r="27" spans="1:35" x14ac:dyDescent="0.25">
      <c r="A27" s="7" t="s">
        <v>83</v>
      </c>
      <c r="B27" s="10" t="s">
        <v>79</v>
      </c>
      <c r="C27" s="18" t="s">
        <v>160</v>
      </c>
      <c r="D27" s="11">
        <v>1.0670731707317074</v>
      </c>
      <c r="E27" s="19">
        <v>1.0670731707317074</v>
      </c>
      <c r="F27" s="11">
        <v>1.0658536585365854</v>
      </c>
      <c r="G27" s="12">
        <v>1.0646341463414635</v>
      </c>
      <c r="H27" s="12">
        <v>1.0634146341463415</v>
      </c>
      <c r="I27" s="12">
        <v>1.0621951219512196</v>
      </c>
      <c r="J27" s="19">
        <v>1.0609756097560976</v>
      </c>
      <c r="K27" s="11">
        <v>1.0304878048780488</v>
      </c>
      <c r="L27" s="12">
        <v>1</v>
      </c>
      <c r="M27" s="12">
        <v>0.96951219512195119</v>
      </c>
      <c r="N27" s="12">
        <v>0.93902439024390238</v>
      </c>
      <c r="O27" s="19">
        <v>0.90853658536585369</v>
      </c>
      <c r="P27" s="11">
        <v>0.89634146341463417</v>
      </c>
      <c r="Q27" s="12">
        <v>0.88414634146341464</v>
      </c>
      <c r="R27" s="12">
        <v>0.87195121951219512</v>
      </c>
      <c r="S27" s="12">
        <v>0.8597560975609756</v>
      </c>
      <c r="T27" s="19">
        <v>0.84756097560975607</v>
      </c>
      <c r="U27" s="11">
        <v>0.85365853658536583</v>
      </c>
      <c r="V27" s="12">
        <v>0.8597560975609756</v>
      </c>
      <c r="W27" s="12">
        <v>0.86585365853658536</v>
      </c>
      <c r="X27" s="12">
        <v>0.87195121951219512</v>
      </c>
      <c r="Y27" s="19">
        <v>0.87804878048780488</v>
      </c>
      <c r="Z27" s="11">
        <v>0.8902439024390244</v>
      </c>
      <c r="AA27" s="12">
        <v>0.90243902439024393</v>
      </c>
      <c r="AB27" s="12">
        <v>0.91463414634146345</v>
      </c>
      <c r="AC27" s="12">
        <v>0.92682926829268297</v>
      </c>
      <c r="AD27" s="19">
        <v>0.93902439024390238</v>
      </c>
      <c r="AE27" s="11">
        <v>0.95121951219512191</v>
      </c>
      <c r="AF27" s="12">
        <v>0.96341463414634143</v>
      </c>
      <c r="AG27" s="12">
        <v>0.97560975609756095</v>
      </c>
      <c r="AH27" s="12">
        <v>0.98780487804878048</v>
      </c>
      <c r="AI27" s="16">
        <v>1</v>
      </c>
    </row>
    <row r="28" spans="1:35" x14ac:dyDescent="0.25">
      <c r="A28" s="7" t="s">
        <v>84</v>
      </c>
      <c r="B28" s="10" t="s">
        <v>79</v>
      </c>
      <c r="C28" s="18" t="s">
        <v>160</v>
      </c>
      <c r="D28" s="11">
        <v>1.0670731707317074</v>
      </c>
      <c r="E28" s="19">
        <v>1.0670731707317074</v>
      </c>
      <c r="F28" s="11">
        <v>1.0658536585365854</v>
      </c>
      <c r="G28" s="12">
        <v>1.0646341463414635</v>
      </c>
      <c r="H28" s="12">
        <v>1.0634146341463415</v>
      </c>
      <c r="I28" s="12">
        <v>1.0621951219512196</v>
      </c>
      <c r="J28" s="19">
        <v>1.0609756097560976</v>
      </c>
      <c r="K28" s="11">
        <v>1.0304878048780488</v>
      </c>
      <c r="L28" s="12">
        <v>1</v>
      </c>
      <c r="M28" s="12">
        <v>0.96951219512195119</v>
      </c>
      <c r="N28" s="12">
        <v>0.93902439024390238</v>
      </c>
      <c r="O28" s="19">
        <v>0.90853658536585369</v>
      </c>
      <c r="P28" s="11">
        <v>0.89634146341463417</v>
      </c>
      <c r="Q28" s="12">
        <v>0.88414634146341464</v>
      </c>
      <c r="R28" s="12">
        <v>0.87195121951219512</v>
      </c>
      <c r="S28" s="12">
        <v>0.8597560975609756</v>
      </c>
      <c r="T28" s="19">
        <v>0.84756097560975607</v>
      </c>
      <c r="U28" s="11">
        <v>0.85365853658536583</v>
      </c>
      <c r="V28" s="12">
        <v>0.8597560975609756</v>
      </c>
      <c r="W28" s="12">
        <v>0.86585365853658536</v>
      </c>
      <c r="X28" s="12">
        <v>0.87195121951219512</v>
      </c>
      <c r="Y28" s="19">
        <v>0.87804878048780488</v>
      </c>
      <c r="Z28" s="11">
        <v>0.8902439024390244</v>
      </c>
      <c r="AA28" s="12">
        <v>0.90243902439024393</v>
      </c>
      <c r="AB28" s="12">
        <v>0.91463414634146345</v>
      </c>
      <c r="AC28" s="12">
        <v>0.92682926829268297</v>
      </c>
      <c r="AD28" s="19">
        <v>0.93902439024390238</v>
      </c>
      <c r="AE28" s="11">
        <v>0.95121951219512191</v>
      </c>
      <c r="AF28" s="12">
        <v>0.96341463414634143</v>
      </c>
      <c r="AG28" s="12">
        <v>0.97560975609756095</v>
      </c>
      <c r="AH28" s="12">
        <v>0.98780487804878048</v>
      </c>
      <c r="AI28" s="16">
        <v>1</v>
      </c>
    </row>
    <row r="29" spans="1:35" x14ac:dyDescent="0.25">
      <c r="A29" s="7" t="s">
        <v>85</v>
      </c>
      <c r="B29" s="10" t="s">
        <v>79</v>
      </c>
      <c r="C29" s="18" t="s">
        <v>160</v>
      </c>
      <c r="D29" s="11">
        <v>1.0670731707317074</v>
      </c>
      <c r="E29" s="19">
        <v>1.0670731707317074</v>
      </c>
      <c r="F29" s="11">
        <v>1.0658536585365854</v>
      </c>
      <c r="G29" s="12">
        <v>1.0646341463414635</v>
      </c>
      <c r="H29" s="12">
        <v>1.0634146341463415</v>
      </c>
      <c r="I29" s="12">
        <v>1.0621951219512196</v>
      </c>
      <c r="J29" s="19">
        <v>1.0609756097560976</v>
      </c>
      <c r="K29" s="11">
        <v>1.0304878048780488</v>
      </c>
      <c r="L29" s="12">
        <v>1</v>
      </c>
      <c r="M29" s="12">
        <v>0.96951219512195119</v>
      </c>
      <c r="N29" s="12">
        <v>0.93902439024390238</v>
      </c>
      <c r="O29" s="19">
        <v>0.90853658536585369</v>
      </c>
      <c r="P29" s="11">
        <v>0.89634146341463417</v>
      </c>
      <c r="Q29" s="12">
        <v>0.88414634146341464</v>
      </c>
      <c r="R29" s="12">
        <v>0.87195121951219512</v>
      </c>
      <c r="S29" s="12">
        <v>0.8597560975609756</v>
      </c>
      <c r="T29" s="19">
        <v>0.84756097560975607</v>
      </c>
      <c r="U29" s="11">
        <v>0.85365853658536583</v>
      </c>
      <c r="V29" s="12">
        <v>0.8597560975609756</v>
      </c>
      <c r="W29" s="12">
        <v>0.86585365853658536</v>
      </c>
      <c r="X29" s="12">
        <v>0.87195121951219512</v>
      </c>
      <c r="Y29" s="19">
        <v>0.87804878048780488</v>
      </c>
      <c r="Z29" s="11">
        <v>0.8902439024390244</v>
      </c>
      <c r="AA29" s="12">
        <v>0.90243902439024393</v>
      </c>
      <c r="AB29" s="12">
        <v>0.91463414634146345</v>
      </c>
      <c r="AC29" s="12">
        <v>0.92682926829268297</v>
      </c>
      <c r="AD29" s="19">
        <v>0.93902439024390238</v>
      </c>
      <c r="AE29" s="11">
        <v>0.95121951219512191</v>
      </c>
      <c r="AF29" s="12">
        <v>0.96341463414634143</v>
      </c>
      <c r="AG29" s="12">
        <v>0.97560975609756095</v>
      </c>
      <c r="AH29" s="12">
        <v>0.98780487804878048</v>
      </c>
      <c r="AI29" s="16">
        <v>1</v>
      </c>
    </row>
    <row r="30" spans="1:35" x14ac:dyDescent="0.25">
      <c r="A30" s="7" t="s">
        <v>62</v>
      </c>
      <c r="B30" s="10" t="s">
        <v>79</v>
      </c>
      <c r="C30" s="18" t="s">
        <v>160</v>
      </c>
      <c r="D30" s="11">
        <v>1.0670731707317074</v>
      </c>
      <c r="E30" s="19">
        <v>1.0670731707317074</v>
      </c>
      <c r="F30" s="11">
        <v>1.0658536585365854</v>
      </c>
      <c r="G30" s="12">
        <v>1.0646341463414635</v>
      </c>
      <c r="H30" s="12">
        <v>1.0634146341463415</v>
      </c>
      <c r="I30" s="12">
        <v>1.0621951219512196</v>
      </c>
      <c r="J30" s="19">
        <v>1.0609756097560976</v>
      </c>
      <c r="K30" s="11">
        <v>1.0304878048780488</v>
      </c>
      <c r="L30" s="12">
        <v>1</v>
      </c>
      <c r="M30" s="12">
        <v>0.96951219512195119</v>
      </c>
      <c r="N30" s="12">
        <v>0.93902439024390238</v>
      </c>
      <c r="O30" s="19">
        <v>0.90853658536585369</v>
      </c>
      <c r="P30" s="11">
        <v>0.89634146341463417</v>
      </c>
      <c r="Q30" s="12">
        <v>0.88414634146341464</v>
      </c>
      <c r="R30" s="12">
        <v>0.87195121951219512</v>
      </c>
      <c r="S30" s="12">
        <v>0.8597560975609756</v>
      </c>
      <c r="T30" s="19">
        <v>0.84756097560975607</v>
      </c>
      <c r="U30" s="11">
        <v>0.85365853658536583</v>
      </c>
      <c r="V30" s="12">
        <v>0.8597560975609756</v>
      </c>
      <c r="W30" s="12">
        <v>0.86585365853658536</v>
      </c>
      <c r="X30" s="12">
        <v>0.87195121951219512</v>
      </c>
      <c r="Y30" s="19">
        <v>0.87804878048780488</v>
      </c>
      <c r="Z30" s="11">
        <v>0.8902439024390244</v>
      </c>
      <c r="AA30" s="12">
        <v>0.90243902439024393</v>
      </c>
      <c r="AB30" s="12">
        <v>0.91463414634146345</v>
      </c>
      <c r="AC30" s="12">
        <v>0.92682926829268297</v>
      </c>
      <c r="AD30" s="19">
        <v>0.93902439024390238</v>
      </c>
      <c r="AE30" s="11">
        <v>0.95121951219512191</v>
      </c>
      <c r="AF30" s="12">
        <v>0.96341463414634143</v>
      </c>
      <c r="AG30" s="12">
        <v>0.97560975609756095</v>
      </c>
      <c r="AH30" s="12">
        <v>0.98780487804878048</v>
      </c>
      <c r="AI30" s="16">
        <v>1</v>
      </c>
    </row>
    <row r="31" spans="1:35" x14ac:dyDescent="0.25">
      <c r="A31" s="7" t="s">
        <v>86</v>
      </c>
      <c r="B31" s="10" t="s">
        <v>79</v>
      </c>
      <c r="C31" s="18" t="s">
        <v>160</v>
      </c>
      <c r="D31" s="11">
        <v>1.0670731707317074</v>
      </c>
      <c r="E31" s="19">
        <v>1.0670731707317074</v>
      </c>
      <c r="F31" s="11">
        <v>1.0658536585365854</v>
      </c>
      <c r="G31" s="12">
        <v>1.0646341463414635</v>
      </c>
      <c r="H31" s="12">
        <v>1.0634146341463415</v>
      </c>
      <c r="I31" s="12">
        <v>1.0621951219512196</v>
      </c>
      <c r="J31" s="19">
        <v>1.0609756097560976</v>
      </c>
      <c r="K31" s="11">
        <v>1.0304878048780488</v>
      </c>
      <c r="L31" s="12">
        <v>1</v>
      </c>
      <c r="M31" s="12">
        <v>0.96951219512195119</v>
      </c>
      <c r="N31" s="12">
        <v>0.93902439024390238</v>
      </c>
      <c r="O31" s="19">
        <v>0.90853658536585369</v>
      </c>
      <c r="P31" s="11">
        <v>0.89634146341463417</v>
      </c>
      <c r="Q31" s="12">
        <v>0.88414634146341464</v>
      </c>
      <c r="R31" s="12">
        <v>0.87195121951219512</v>
      </c>
      <c r="S31" s="12">
        <v>0.8597560975609756</v>
      </c>
      <c r="T31" s="19">
        <v>0.84756097560975607</v>
      </c>
      <c r="U31" s="11">
        <v>0.85365853658536583</v>
      </c>
      <c r="V31" s="12">
        <v>0.8597560975609756</v>
      </c>
      <c r="W31" s="12">
        <v>0.86585365853658536</v>
      </c>
      <c r="X31" s="12">
        <v>0.87195121951219512</v>
      </c>
      <c r="Y31" s="19">
        <v>0.87804878048780488</v>
      </c>
      <c r="Z31" s="11">
        <v>0.8902439024390244</v>
      </c>
      <c r="AA31" s="12">
        <v>0.90243902439024393</v>
      </c>
      <c r="AB31" s="12">
        <v>0.91463414634146345</v>
      </c>
      <c r="AC31" s="12">
        <v>0.92682926829268297</v>
      </c>
      <c r="AD31" s="19">
        <v>0.93902439024390238</v>
      </c>
      <c r="AE31" s="11">
        <v>0.95121951219512191</v>
      </c>
      <c r="AF31" s="12">
        <v>0.96341463414634143</v>
      </c>
      <c r="AG31" s="12">
        <v>0.97560975609756095</v>
      </c>
      <c r="AH31" s="12">
        <v>0.98780487804878048</v>
      </c>
      <c r="AI31" s="16">
        <v>1</v>
      </c>
    </row>
    <row r="32" spans="1:35" x14ac:dyDescent="0.25">
      <c r="A32" s="6" t="s">
        <v>73</v>
      </c>
      <c r="B32" s="10" t="s">
        <v>74</v>
      </c>
      <c r="C32" s="17" t="s">
        <v>161</v>
      </c>
      <c r="D32" s="11">
        <v>1.0670731707317074</v>
      </c>
      <c r="E32" s="19">
        <v>1.0670731707317074</v>
      </c>
      <c r="F32" s="11">
        <v>1.0658536585365854</v>
      </c>
      <c r="G32" s="12">
        <v>1.0646341463414635</v>
      </c>
      <c r="H32" s="12">
        <v>1.0634146341463415</v>
      </c>
      <c r="I32" s="12">
        <v>1.0621951219512196</v>
      </c>
      <c r="J32" s="19">
        <v>1.0609756097560976</v>
      </c>
      <c r="K32" s="11">
        <v>1.0304878048780488</v>
      </c>
      <c r="L32" s="12">
        <v>1</v>
      </c>
      <c r="M32" s="12">
        <v>0.96951219512195119</v>
      </c>
      <c r="N32" s="12">
        <v>0.93902439024390238</v>
      </c>
      <c r="O32" s="19">
        <v>0.90853658536585369</v>
      </c>
      <c r="P32" s="11">
        <v>0.89634146341463417</v>
      </c>
      <c r="Q32" s="12">
        <v>0.88414634146341464</v>
      </c>
      <c r="R32" s="12">
        <v>0.87195121951219512</v>
      </c>
      <c r="S32" s="12">
        <v>0.8597560975609756</v>
      </c>
      <c r="T32" s="19">
        <v>0.84756097560975607</v>
      </c>
      <c r="U32" s="11">
        <v>0.85365853658536583</v>
      </c>
      <c r="V32" s="12">
        <v>0.8597560975609756</v>
      </c>
      <c r="W32" s="12">
        <v>0.86585365853658536</v>
      </c>
      <c r="X32" s="12">
        <v>0.87195121951219512</v>
      </c>
      <c r="Y32" s="19">
        <v>0.87804878048780488</v>
      </c>
      <c r="Z32" s="11">
        <v>0.8902439024390244</v>
      </c>
      <c r="AA32" s="12">
        <v>0.90243902439024393</v>
      </c>
      <c r="AB32" s="12">
        <v>0.91463414634146345</v>
      </c>
      <c r="AC32" s="12">
        <v>0.92682926829268297</v>
      </c>
      <c r="AD32" s="19">
        <v>0.93902439024390238</v>
      </c>
      <c r="AE32" s="11">
        <v>0.95121951219512191</v>
      </c>
      <c r="AF32" s="12">
        <v>0.96341463414634143</v>
      </c>
      <c r="AG32" s="12">
        <v>0.97560975609756095</v>
      </c>
      <c r="AH32" s="12">
        <v>0.98780487804878048</v>
      </c>
      <c r="AI32" s="16">
        <v>1</v>
      </c>
    </row>
    <row r="33" spans="1:35" x14ac:dyDescent="0.25">
      <c r="A33" s="6" t="s">
        <v>73</v>
      </c>
      <c r="B33" s="10" t="s">
        <v>75</v>
      </c>
      <c r="C33" s="17" t="s">
        <v>161</v>
      </c>
      <c r="D33" s="11">
        <v>1.0670731707317074</v>
      </c>
      <c r="E33" s="19">
        <v>1.0670731707317074</v>
      </c>
      <c r="F33" s="11">
        <v>1.0658536585365854</v>
      </c>
      <c r="G33" s="12">
        <v>1.0646341463414635</v>
      </c>
      <c r="H33" s="12">
        <v>1.0634146341463415</v>
      </c>
      <c r="I33" s="12">
        <v>1.0621951219512196</v>
      </c>
      <c r="J33" s="19">
        <v>1.0609756097560976</v>
      </c>
      <c r="K33" s="11">
        <v>1.0304878048780488</v>
      </c>
      <c r="L33" s="12">
        <v>1</v>
      </c>
      <c r="M33" s="12">
        <v>0.96951219512195119</v>
      </c>
      <c r="N33" s="12">
        <v>0.93902439024390238</v>
      </c>
      <c r="O33" s="19">
        <v>0.90853658536585369</v>
      </c>
      <c r="P33" s="11">
        <v>0.89634146341463417</v>
      </c>
      <c r="Q33" s="12">
        <v>0.88414634146341464</v>
      </c>
      <c r="R33" s="12">
        <v>0.87195121951219512</v>
      </c>
      <c r="S33" s="12">
        <v>0.8597560975609756</v>
      </c>
      <c r="T33" s="19">
        <v>0.84756097560975607</v>
      </c>
      <c r="U33" s="11">
        <v>0.85365853658536583</v>
      </c>
      <c r="V33" s="12">
        <v>0.8597560975609756</v>
      </c>
      <c r="W33" s="12">
        <v>0.86585365853658536</v>
      </c>
      <c r="X33" s="12">
        <v>0.87195121951219512</v>
      </c>
      <c r="Y33" s="19">
        <v>0.87804878048780488</v>
      </c>
      <c r="Z33" s="11">
        <v>0.8902439024390244</v>
      </c>
      <c r="AA33" s="12">
        <v>0.90243902439024393</v>
      </c>
      <c r="AB33" s="12">
        <v>0.91463414634146345</v>
      </c>
      <c r="AC33" s="12">
        <v>0.92682926829268297</v>
      </c>
      <c r="AD33" s="19">
        <v>0.93902439024390238</v>
      </c>
      <c r="AE33" s="11">
        <v>0.95121951219512191</v>
      </c>
      <c r="AF33" s="12">
        <v>0.96341463414634143</v>
      </c>
      <c r="AG33" s="12">
        <v>0.97560975609756095</v>
      </c>
      <c r="AH33" s="12">
        <v>0.98780487804878048</v>
      </c>
      <c r="AI33" s="16">
        <v>1</v>
      </c>
    </row>
    <row r="34" spans="1:35" x14ac:dyDescent="0.25">
      <c r="A34" s="6" t="s">
        <v>73</v>
      </c>
      <c r="B34" s="10" t="s">
        <v>107</v>
      </c>
      <c r="C34" s="17" t="s">
        <v>161</v>
      </c>
      <c r="D34" s="11">
        <v>1.0670731707317074</v>
      </c>
      <c r="E34" s="19">
        <v>1.0670731707317074</v>
      </c>
      <c r="F34" s="11">
        <v>1.0658536585365854</v>
      </c>
      <c r="G34" s="12">
        <v>1.0646341463414635</v>
      </c>
      <c r="H34" s="12">
        <v>1.0634146341463415</v>
      </c>
      <c r="I34" s="12">
        <v>1.0621951219512196</v>
      </c>
      <c r="J34" s="19">
        <v>1.0609756097560976</v>
      </c>
      <c r="K34" s="11">
        <v>1.0304878048780488</v>
      </c>
      <c r="L34" s="12">
        <v>1</v>
      </c>
      <c r="M34" s="12">
        <v>0.96951219512195119</v>
      </c>
      <c r="N34" s="12">
        <v>0.93902439024390238</v>
      </c>
      <c r="O34" s="19">
        <v>0.90853658536585369</v>
      </c>
      <c r="P34" s="11">
        <v>0.89634146341463417</v>
      </c>
      <c r="Q34" s="12">
        <v>0.88414634146341464</v>
      </c>
      <c r="R34" s="12">
        <v>0.87195121951219512</v>
      </c>
      <c r="S34" s="12">
        <v>0.8597560975609756</v>
      </c>
      <c r="T34" s="19">
        <v>0.84756097560975607</v>
      </c>
      <c r="U34" s="11">
        <v>0.85365853658536583</v>
      </c>
      <c r="V34" s="12">
        <v>0.8597560975609756</v>
      </c>
      <c r="W34" s="12">
        <v>0.86585365853658536</v>
      </c>
      <c r="X34" s="12">
        <v>0.87195121951219512</v>
      </c>
      <c r="Y34" s="19">
        <v>0.87804878048780488</v>
      </c>
      <c r="Z34" s="11">
        <v>0.8902439024390244</v>
      </c>
      <c r="AA34" s="12">
        <v>0.90243902439024393</v>
      </c>
      <c r="AB34" s="12">
        <v>0.91463414634146345</v>
      </c>
      <c r="AC34" s="12">
        <v>0.92682926829268297</v>
      </c>
      <c r="AD34" s="19">
        <v>0.93902439024390238</v>
      </c>
      <c r="AE34" s="11">
        <v>0.95121951219512191</v>
      </c>
      <c r="AF34" s="12">
        <v>0.96341463414634143</v>
      </c>
      <c r="AG34" s="12">
        <v>0.97560975609756095</v>
      </c>
      <c r="AH34" s="12">
        <v>0.98780487804878048</v>
      </c>
      <c r="AI34" s="16">
        <v>1</v>
      </c>
    </row>
    <row r="35" spans="1:35" x14ac:dyDescent="0.25">
      <c r="A35" s="6" t="s">
        <v>73</v>
      </c>
      <c r="B35" s="10" t="s">
        <v>76</v>
      </c>
      <c r="C35" s="17" t="s">
        <v>161</v>
      </c>
      <c r="D35" s="11">
        <v>1.0670731707317074</v>
      </c>
      <c r="E35" s="19">
        <v>1.0670731707317074</v>
      </c>
      <c r="F35" s="11">
        <v>1.0658536585365854</v>
      </c>
      <c r="G35" s="12">
        <v>1.0646341463414635</v>
      </c>
      <c r="H35" s="12">
        <v>1.0634146341463415</v>
      </c>
      <c r="I35" s="12">
        <v>1.0621951219512196</v>
      </c>
      <c r="J35" s="19">
        <v>1.0609756097560976</v>
      </c>
      <c r="K35" s="11">
        <v>1.0304878048780488</v>
      </c>
      <c r="L35" s="12">
        <v>1</v>
      </c>
      <c r="M35" s="12">
        <v>0.96951219512195119</v>
      </c>
      <c r="N35" s="12">
        <v>0.93902439024390238</v>
      </c>
      <c r="O35" s="19">
        <v>0.90853658536585369</v>
      </c>
      <c r="P35" s="11">
        <v>0.89634146341463417</v>
      </c>
      <c r="Q35" s="12">
        <v>0.88414634146341464</v>
      </c>
      <c r="R35" s="12">
        <v>0.87195121951219512</v>
      </c>
      <c r="S35" s="12">
        <v>0.8597560975609756</v>
      </c>
      <c r="T35" s="19">
        <v>0.84756097560975607</v>
      </c>
      <c r="U35" s="11">
        <v>0.85365853658536583</v>
      </c>
      <c r="V35" s="12">
        <v>0.8597560975609756</v>
      </c>
      <c r="W35" s="12">
        <v>0.86585365853658536</v>
      </c>
      <c r="X35" s="12">
        <v>0.87195121951219512</v>
      </c>
      <c r="Y35" s="19">
        <v>0.87804878048780488</v>
      </c>
      <c r="Z35" s="11">
        <v>0.8902439024390244</v>
      </c>
      <c r="AA35" s="12">
        <v>0.90243902439024393</v>
      </c>
      <c r="AB35" s="12">
        <v>0.91463414634146345</v>
      </c>
      <c r="AC35" s="12">
        <v>0.92682926829268297</v>
      </c>
      <c r="AD35" s="19">
        <v>0.93902439024390238</v>
      </c>
      <c r="AE35" s="11">
        <v>0.95121951219512191</v>
      </c>
      <c r="AF35" s="12">
        <v>0.96341463414634143</v>
      </c>
      <c r="AG35" s="12">
        <v>0.97560975609756095</v>
      </c>
      <c r="AH35" s="12">
        <v>0.98780487804878048</v>
      </c>
      <c r="AI35" s="16">
        <v>1</v>
      </c>
    </row>
    <row r="36" spans="1:35" x14ac:dyDescent="0.25">
      <c r="A36" s="6" t="s">
        <v>73</v>
      </c>
      <c r="B36" s="10" t="s">
        <v>77</v>
      </c>
      <c r="C36" s="17" t="s">
        <v>161</v>
      </c>
      <c r="D36" s="11">
        <v>1.0670731707317074</v>
      </c>
      <c r="E36" s="19">
        <v>1.0670731707317074</v>
      </c>
      <c r="F36" s="11">
        <v>1.0658536585365854</v>
      </c>
      <c r="G36" s="12">
        <v>1.0646341463414635</v>
      </c>
      <c r="H36" s="12">
        <v>1.0634146341463415</v>
      </c>
      <c r="I36" s="12">
        <v>1.0621951219512196</v>
      </c>
      <c r="J36" s="19">
        <v>1.0609756097560976</v>
      </c>
      <c r="K36" s="11">
        <v>1.0304878048780488</v>
      </c>
      <c r="L36" s="12">
        <v>1</v>
      </c>
      <c r="M36" s="12">
        <v>0.96951219512195119</v>
      </c>
      <c r="N36" s="12">
        <v>0.93902439024390238</v>
      </c>
      <c r="O36" s="19">
        <v>0.90853658536585369</v>
      </c>
      <c r="P36" s="11">
        <v>0.89634146341463417</v>
      </c>
      <c r="Q36" s="12">
        <v>0.88414634146341464</v>
      </c>
      <c r="R36" s="12">
        <v>0.87195121951219512</v>
      </c>
      <c r="S36" s="12">
        <v>0.8597560975609756</v>
      </c>
      <c r="T36" s="19">
        <v>0.84756097560975607</v>
      </c>
      <c r="U36" s="11">
        <v>0.85365853658536583</v>
      </c>
      <c r="V36" s="12">
        <v>0.8597560975609756</v>
      </c>
      <c r="W36" s="12">
        <v>0.86585365853658536</v>
      </c>
      <c r="X36" s="12">
        <v>0.87195121951219512</v>
      </c>
      <c r="Y36" s="19">
        <v>0.87804878048780488</v>
      </c>
      <c r="Z36" s="11">
        <v>0.8902439024390244</v>
      </c>
      <c r="AA36" s="12">
        <v>0.90243902439024393</v>
      </c>
      <c r="AB36" s="12">
        <v>0.91463414634146345</v>
      </c>
      <c r="AC36" s="12">
        <v>0.92682926829268297</v>
      </c>
      <c r="AD36" s="19">
        <v>0.93902439024390238</v>
      </c>
      <c r="AE36" s="11">
        <v>0.95121951219512191</v>
      </c>
      <c r="AF36" s="12">
        <v>0.96341463414634143</v>
      </c>
      <c r="AG36" s="12">
        <v>0.97560975609756095</v>
      </c>
      <c r="AH36" s="12">
        <v>0.98780487804878048</v>
      </c>
      <c r="AI36" s="16">
        <v>1</v>
      </c>
    </row>
    <row r="37" spans="1:35" x14ac:dyDescent="0.25">
      <c r="A37" s="7" t="s">
        <v>78</v>
      </c>
      <c r="B37" s="10" t="s">
        <v>79</v>
      </c>
      <c r="C37" s="17" t="s">
        <v>161</v>
      </c>
      <c r="D37" s="11">
        <v>1.0670731707317074</v>
      </c>
      <c r="E37" s="19">
        <v>1.0670731707317074</v>
      </c>
      <c r="F37" s="11">
        <v>1.0658536585365854</v>
      </c>
      <c r="G37" s="12">
        <v>1.0646341463414635</v>
      </c>
      <c r="H37" s="12">
        <v>1.0634146341463415</v>
      </c>
      <c r="I37" s="12">
        <v>1.0621951219512196</v>
      </c>
      <c r="J37" s="19">
        <v>1.0609756097560976</v>
      </c>
      <c r="K37" s="11">
        <v>1.0304878048780488</v>
      </c>
      <c r="L37" s="12">
        <v>1</v>
      </c>
      <c r="M37" s="12">
        <v>0.96951219512195119</v>
      </c>
      <c r="N37" s="12">
        <v>0.93902439024390238</v>
      </c>
      <c r="O37" s="19">
        <v>0.90853658536585369</v>
      </c>
      <c r="P37" s="11">
        <v>0.89634146341463417</v>
      </c>
      <c r="Q37" s="12">
        <v>0.88414634146341464</v>
      </c>
      <c r="R37" s="12">
        <v>0.87195121951219512</v>
      </c>
      <c r="S37" s="12">
        <v>0.8597560975609756</v>
      </c>
      <c r="T37" s="19">
        <v>0.84756097560975607</v>
      </c>
      <c r="U37" s="11">
        <v>0.85365853658536583</v>
      </c>
      <c r="V37" s="12">
        <v>0.8597560975609756</v>
      </c>
      <c r="W37" s="12">
        <v>0.86585365853658536</v>
      </c>
      <c r="X37" s="12">
        <v>0.87195121951219512</v>
      </c>
      <c r="Y37" s="19">
        <v>0.87804878048780488</v>
      </c>
      <c r="Z37" s="11">
        <v>0.8902439024390244</v>
      </c>
      <c r="AA37" s="12">
        <v>0.90243902439024393</v>
      </c>
      <c r="AB37" s="12">
        <v>0.91463414634146345</v>
      </c>
      <c r="AC37" s="12">
        <v>0.92682926829268297</v>
      </c>
      <c r="AD37" s="19">
        <v>0.93902439024390238</v>
      </c>
      <c r="AE37" s="11">
        <v>0.95121951219512191</v>
      </c>
      <c r="AF37" s="12">
        <v>0.96341463414634143</v>
      </c>
      <c r="AG37" s="12">
        <v>0.97560975609756095</v>
      </c>
      <c r="AH37" s="12">
        <v>0.98780487804878048</v>
      </c>
      <c r="AI37" s="16">
        <v>1</v>
      </c>
    </row>
    <row r="38" spans="1:35" x14ac:dyDescent="0.25">
      <c r="A38" s="7" t="s">
        <v>80</v>
      </c>
      <c r="B38" s="10" t="s">
        <v>79</v>
      </c>
      <c r="C38" s="17" t="s">
        <v>161</v>
      </c>
      <c r="D38" s="11">
        <v>1.0670731707317074</v>
      </c>
      <c r="E38" s="19">
        <v>1.0670731707317074</v>
      </c>
      <c r="F38" s="11">
        <v>1.0658536585365854</v>
      </c>
      <c r="G38" s="12">
        <v>1.0646341463414635</v>
      </c>
      <c r="H38" s="12">
        <v>1.0634146341463415</v>
      </c>
      <c r="I38" s="12">
        <v>1.0621951219512196</v>
      </c>
      <c r="J38" s="19">
        <v>1.0609756097560976</v>
      </c>
      <c r="K38" s="11">
        <v>1.0304878048780488</v>
      </c>
      <c r="L38" s="12">
        <v>1</v>
      </c>
      <c r="M38" s="12">
        <v>0.96951219512195119</v>
      </c>
      <c r="N38" s="12">
        <v>0.93902439024390238</v>
      </c>
      <c r="O38" s="19">
        <v>0.90853658536585369</v>
      </c>
      <c r="P38" s="11">
        <v>0.89634146341463417</v>
      </c>
      <c r="Q38" s="12">
        <v>0.88414634146341464</v>
      </c>
      <c r="R38" s="12">
        <v>0.87195121951219512</v>
      </c>
      <c r="S38" s="12">
        <v>0.8597560975609756</v>
      </c>
      <c r="T38" s="19">
        <v>0.84756097560975607</v>
      </c>
      <c r="U38" s="11">
        <v>0.85365853658536583</v>
      </c>
      <c r="V38" s="12">
        <v>0.8597560975609756</v>
      </c>
      <c r="W38" s="12">
        <v>0.86585365853658536</v>
      </c>
      <c r="X38" s="12">
        <v>0.87195121951219512</v>
      </c>
      <c r="Y38" s="19">
        <v>0.87804878048780488</v>
      </c>
      <c r="Z38" s="11">
        <v>0.8902439024390244</v>
      </c>
      <c r="AA38" s="12">
        <v>0.90243902439024393</v>
      </c>
      <c r="AB38" s="12">
        <v>0.91463414634146345</v>
      </c>
      <c r="AC38" s="12">
        <v>0.92682926829268297</v>
      </c>
      <c r="AD38" s="19">
        <v>0.93902439024390238</v>
      </c>
      <c r="AE38" s="11">
        <v>0.95121951219512191</v>
      </c>
      <c r="AF38" s="12">
        <v>0.96341463414634143</v>
      </c>
      <c r="AG38" s="12">
        <v>0.97560975609756095</v>
      </c>
      <c r="AH38" s="12">
        <v>0.98780487804878048</v>
      </c>
      <c r="AI38" s="16">
        <v>1</v>
      </c>
    </row>
    <row r="39" spans="1:35" x14ac:dyDescent="0.25">
      <c r="A39" s="7" t="s">
        <v>81</v>
      </c>
      <c r="B39" s="10" t="s">
        <v>79</v>
      </c>
      <c r="C39" s="17" t="s">
        <v>161</v>
      </c>
      <c r="D39" s="11">
        <v>1.0670731707317074</v>
      </c>
      <c r="E39" s="19">
        <v>1.0670731707317074</v>
      </c>
      <c r="F39" s="11">
        <v>1.0658536585365854</v>
      </c>
      <c r="G39" s="12">
        <v>1.0646341463414635</v>
      </c>
      <c r="H39" s="12">
        <v>1.0634146341463415</v>
      </c>
      <c r="I39" s="12">
        <v>1.0621951219512196</v>
      </c>
      <c r="J39" s="19">
        <v>1.0609756097560976</v>
      </c>
      <c r="K39" s="11">
        <v>1.0304878048780488</v>
      </c>
      <c r="L39" s="12">
        <v>1</v>
      </c>
      <c r="M39" s="12">
        <v>0.96951219512195119</v>
      </c>
      <c r="N39" s="12">
        <v>0.93902439024390238</v>
      </c>
      <c r="O39" s="19">
        <v>0.90853658536585369</v>
      </c>
      <c r="P39" s="11">
        <v>0.89634146341463417</v>
      </c>
      <c r="Q39" s="12">
        <v>0.88414634146341464</v>
      </c>
      <c r="R39" s="12">
        <v>0.87195121951219512</v>
      </c>
      <c r="S39" s="12">
        <v>0.8597560975609756</v>
      </c>
      <c r="T39" s="19">
        <v>0.84756097560975607</v>
      </c>
      <c r="U39" s="11">
        <v>0.85365853658536583</v>
      </c>
      <c r="V39" s="12">
        <v>0.8597560975609756</v>
      </c>
      <c r="W39" s="12">
        <v>0.86585365853658536</v>
      </c>
      <c r="X39" s="12">
        <v>0.87195121951219512</v>
      </c>
      <c r="Y39" s="19">
        <v>0.87804878048780488</v>
      </c>
      <c r="Z39" s="11">
        <v>0.8902439024390244</v>
      </c>
      <c r="AA39" s="12">
        <v>0.90243902439024393</v>
      </c>
      <c r="AB39" s="12">
        <v>0.91463414634146345</v>
      </c>
      <c r="AC39" s="12">
        <v>0.92682926829268297</v>
      </c>
      <c r="AD39" s="19">
        <v>0.93902439024390238</v>
      </c>
      <c r="AE39" s="11">
        <v>0.95121951219512191</v>
      </c>
      <c r="AF39" s="12">
        <v>0.96341463414634143</v>
      </c>
      <c r="AG39" s="12">
        <v>0.97560975609756095</v>
      </c>
      <c r="AH39" s="12">
        <v>0.98780487804878048</v>
      </c>
      <c r="AI39" s="16">
        <v>1</v>
      </c>
    </row>
    <row r="40" spans="1:35" x14ac:dyDescent="0.25">
      <c r="A40" s="7" t="s">
        <v>70</v>
      </c>
      <c r="B40" s="10" t="s">
        <v>79</v>
      </c>
      <c r="C40" s="17" t="s">
        <v>161</v>
      </c>
      <c r="D40" s="11">
        <v>1.0670731707317074</v>
      </c>
      <c r="E40" s="19">
        <v>1.0670731707317074</v>
      </c>
      <c r="F40" s="11">
        <v>1.0658536585365854</v>
      </c>
      <c r="G40" s="12">
        <v>1.0646341463414635</v>
      </c>
      <c r="H40" s="12">
        <v>1.0634146341463415</v>
      </c>
      <c r="I40" s="12">
        <v>1.0621951219512196</v>
      </c>
      <c r="J40" s="19">
        <v>1.0609756097560976</v>
      </c>
      <c r="K40" s="11">
        <v>1.0304878048780488</v>
      </c>
      <c r="L40" s="12">
        <v>1</v>
      </c>
      <c r="M40" s="12">
        <v>0.96951219512195119</v>
      </c>
      <c r="N40" s="12">
        <v>0.93902439024390238</v>
      </c>
      <c r="O40" s="19">
        <v>0.90853658536585369</v>
      </c>
      <c r="P40" s="11">
        <v>0.89634146341463417</v>
      </c>
      <c r="Q40" s="12">
        <v>0.88414634146341464</v>
      </c>
      <c r="R40" s="12">
        <v>0.87195121951219512</v>
      </c>
      <c r="S40" s="12">
        <v>0.8597560975609756</v>
      </c>
      <c r="T40" s="19">
        <v>0.84756097560975607</v>
      </c>
      <c r="U40" s="11">
        <v>0.85365853658536583</v>
      </c>
      <c r="V40" s="12">
        <v>0.8597560975609756</v>
      </c>
      <c r="W40" s="12">
        <v>0.86585365853658536</v>
      </c>
      <c r="X40" s="12">
        <v>0.87195121951219512</v>
      </c>
      <c r="Y40" s="19">
        <v>0.87804878048780488</v>
      </c>
      <c r="Z40" s="11">
        <v>0.8902439024390244</v>
      </c>
      <c r="AA40" s="12">
        <v>0.90243902439024393</v>
      </c>
      <c r="AB40" s="12">
        <v>0.91463414634146345</v>
      </c>
      <c r="AC40" s="12">
        <v>0.92682926829268297</v>
      </c>
      <c r="AD40" s="19">
        <v>0.93902439024390238</v>
      </c>
      <c r="AE40" s="11">
        <v>0.95121951219512191</v>
      </c>
      <c r="AF40" s="12">
        <v>0.96341463414634143</v>
      </c>
      <c r="AG40" s="12">
        <v>0.97560975609756095</v>
      </c>
      <c r="AH40" s="12">
        <v>0.98780487804878048</v>
      </c>
      <c r="AI40" s="16">
        <v>1</v>
      </c>
    </row>
    <row r="41" spans="1:35" x14ac:dyDescent="0.25">
      <c r="A41" s="7" t="s">
        <v>82</v>
      </c>
      <c r="B41" s="10" t="s">
        <v>79</v>
      </c>
      <c r="C41" s="17" t="s">
        <v>161</v>
      </c>
      <c r="D41" s="11">
        <v>1.0670731707317074</v>
      </c>
      <c r="E41" s="19">
        <v>1.0670731707317074</v>
      </c>
      <c r="F41" s="11">
        <v>1.0658536585365854</v>
      </c>
      <c r="G41" s="12">
        <v>1.0646341463414635</v>
      </c>
      <c r="H41" s="12">
        <v>1.0634146341463415</v>
      </c>
      <c r="I41" s="12">
        <v>1.0621951219512196</v>
      </c>
      <c r="J41" s="19">
        <v>1.0609756097560976</v>
      </c>
      <c r="K41" s="11">
        <v>1.0304878048780488</v>
      </c>
      <c r="L41" s="12">
        <v>1</v>
      </c>
      <c r="M41" s="12">
        <v>0.96951219512195119</v>
      </c>
      <c r="N41" s="12">
        <v>0.93902439024390238</v>
      </c>
      <c r="O41" s="19">
        <v>0.90853658536585369</v>
      </c>
      <c r="P41" s="11">
        <v>0.89634146341463417</v>
      </c>
      <c r="Q41" s="12">
        <v>0.88414634146341464</v>
      </c>
      <c r="R41" s="12">
        <v>0.87195121951219512</v>
      </c>
      <c r="S41" s="12">
        <v>0.8597560975609756</v>
      </c>
      <c r="T41" s="19">
        <v>0.84756097560975607</v>
      </c>
      <c r="U41" s="11">
        <v>0.85365853658536583</v>
      </c>
      <c r="V41" s="12">
        <v>0.8597560975609756</v>
      </c>
      <c r="W41" s="12">
        <v>0.86585365853658536</v>
      </c>
      <c r="X41" s="12">
        <v>0.87195121951219512</v>
      </c>
      <c r="Y41" s="19">
        <v>0.87804878048780488</v>
      </c>
      <c r="Z41" s="11">
        <v>0.8902439024390244</v>
      </c>
      <c r="AA41" s="12">
        <v>0.90243902439024393</v>
      </c>
      <c r="AB41" s="12">
        <v>0.91463414634146345</v>
      </c>
      <c r="AC41" s="12">
        <v>0.92682926829268297</v>
      </c>
      <c r="AD41" s="19">
        <v>0.93902439024390238</v>
      </c>
      <c r="AE41" s="11">
        <v>0.95121951219512191</v>
      </c>
      <c r="AF41" s="12">
        <v>0.96341463414634143</v>
      </c>
      <c r="AG41" s="12">
        <v>0.97560975609756095</v>
      </c>
      <c r="AH41" s="12">
        <v>0.98780487804878048</v>
      </c>
      <c r="AI41" s="16">
        <v>1</v>
      </c>
    </row>
    <row r="42" spans="1:35" x14ac:dyDescent="0.25">
      <c r="A42" s="7" t="s">
        <v>83</v>
      </c>
      <c r="B42" s="10" t="s">
        <v>79</v>
      </c>
      <c r="C42" s="17" t="s">
        <v>161</v>
      </c>
      <c r="D42" s="11">
        <v>1.0670731707317074</v>
      </c>
      <c r="E42" s="19">
        <v>1.0670731707317074</v>
      </c>
      <c r="F42" s="11">
        <v>1.0658536585365854</v>
      </c>
      <c r="G42" s="12">
        <v>1.0646341463414635</v>
      </c>
      <c r="H42" s="12">
        <v>1.0634146341463415</v>
      </c>
      <c r="I42" s="12">
        <v>1.0621951219512196</v>
      </c>
      <c r="J42" s="19">
        <v>1.0609756097560976</v>
      </c>
      <c r="K42" s="11">
        <v>1.0304878048780488</v>
      </c>
      <c r="L42" s="12">
        <v>1</v>
      </c>
      <c r="M42" s="12">
        <v>0.96951219512195119</v>
      </c>
      <c r="N42" s="12">
        <v>0.93902439024390238</v>
      </c>
      <c r="O42" s="19">
        <v>0.90853658536585369</v>
      </c>
      <c r="P42" s="11">
        <v>0.89634146341463417</v>
      </c>
      <c r="Q42" s="12">
        <v>0.88414634146341464</v>
      </c>
      <c r="R42" s="12">
        <v>0.87195121951219512</v>
      </c>
      <c r="S42" s="12">
        <v>0.8597560975609756</v>
      </c>
      <c r="T42" s="19">
        <v>0.84756097560975607</v>
      </c>
      <c r="U42" s="11">
        <v>0.85365853658536583</v>
      </c>
      <c r="V42" s="12">
        <v>0.8597560975609756</v>
      </c>
      <c r="W42" s="12">
        <v>0.86585365853658536</v>
      </c>
      <c r="X42" s="12">
        <v>0.87195121951219512</v>
      </c>
      <c r="Y42" s="19">
        <v>0.87804878048780488</v>
      </c>
      <c r="Z42" s="11">
        <v>0.8902439024390244</v>
      </c>
      <c r="AA42" s="12">
        <v>0.90243902439024393</v>
      </c>
      <c r="AB42" s="12">
        <v>0.91463414634146345</v>
      </c>
      <c r="AC42" s="12">
        <v>0.92682926829268297</v>
      </c>
      <c r="AD42" s="19">
        <v>0.93902439024390238</v>
      </c>
      <c r="AE42" s="11">
        <v>0.95121951219512191</v>
      </c>
      <c r="AF42" s="12">
        <v>0.96341463414634143</v>
      </c>
      <c r="AG42" s="12">
        <v>0.97560975609756095</v>
      </c>
      <c r="AH42" s="12">
        <v>0.98780487804878048</v>
      </c>
      <c r="AI42" s="16">
        <v>1</v>
      </c>
    </row>
    <row r="43" spans="1:35" x14ac:dyDescent="0.25">
      <c r="A43" s="7" t="s">
        <v>84</v>
      </c>
      <c r="B43" s="10" t="s">
        <v>79</v>
      </c>
      <c r="C43" s="17" t="s">
        <v>161</v>
      </c>
      <c r="D43" s="11">
        <v>1.0670731707317074</v>
      </c>
      <c r="E43" s="19">
        <v>1.0670731707317074</v>
      </c>
      <c r="F43" s="11">
        <v>1.0658536585365854</v>
      </c>
      <c r="G43" s="12">
        <v>1.0646341463414635</v>
      </c>
      <c r="H43" s="12">
        <v>1.0634146341463415</v>
      </c>
      <c r="I43" s="12">
        <v>1.0621951219512196</v>
      </c>
      <c r="J43" s="19">
        <v>1.0609756097560976</v>
      </c>
      <c r="K43" s="11">
        <v>1.0304878048780488</v>
      </c>
      <c r="L43" s="12">
        <v>1</v>
      </c>
      <c r="M43" s="12">
        <v>0.96951219512195119</v>
      </c>
      <c r="N43" s="12">
        <v>0.93902439024390238</v>
      </c>
      <c r="O43" s="19">
        <v>0.90853658536585369</v>
      </c>
      <c r="P43" s="11">
        <v>0.89634146341463417</v>
      </c>
      <c r="Q43" s="12">
        <v>0.88414634146341464</v>
      </c>
      <c r="R43" s="12">
        <v>0.87195121951219512</v>
      </c>
      <c r="S43" s="12">
        <v>0.8597560975609756</v>
      </c>
      <c r="T43" s="19">
        <v>0.84756097560975607</v>
      </c>
      <c r="U43" s="11">
        <v>0.85365853658536583</v>
      </c>
      <c r="V43" s="12">
        <v>0.8597560975609756</v>
      </c>
      <c r="W43" s="12">
        <v>0.86585365853658536</v>
      </c>
      <c r="X43" s="12">
        <v>0.87195121951219512</v>
      </c>
      <c r="Y43" s="19">
        <v>0.87804878048780488</v>
      </c>
      <c r="Z43" s="11">
        <v>0.8902439024390244</v>
      </c>
      <c r="AA43" s="12">
        <v>0.90243902439024393</v>
      </c>
      <c r="AB43" s="12">
        <v>0.91463414634146345</v>
      </c>
      <c r="AC43" s="12">
        <v>0.92682926829268297</v>
      </c>
      <c r="AD43" s="19">
        <v>0.93902439024390238</v>
      </c>
      <c r="AE43" s="11">
        <v>0.95121951219512191</v>
      </c>
      <c r="AF43" s="12">
        <v>0.96341463414634143</v>
      </c>
      <c r="AG43" s="12">
        <v>0.97560975609756095</v>
      </c>
      <c r="AH43" s="12">
        <v>0.98780487804878048</v>
      </c>
      <c r="AI43" s="16">
        <v>1</v>
      </c>
    </row>
    <row r="44" spans="1:35" x14ac:dyDescent="0.25">
      <c r="A44" s="7" t="s">
        <v>85</v>
      </c>
      <c r="B44" s="10" t="s">
        <v>79</v>
      </c>
      <c r="C44" s="17" t="s">
        <v>161</v>
      </c>
      <c r="D44" s="11">
        <v>1.0670731707317074</v>
      </c>
      <c r="E44" s="19">
        <v>1.0670731707317074</v>
      </c>
      <c r="F44" s="11">
        <v>1.0658536585365854</v>
      </c>
      <c r="G44" s="12">
        <v>1.0646341463414635</v>
      </c>
      <c r="H44" s="12">
        <v>1.0634146341463415</v>
      </c>
      <c r="I44" s="12">
        <v>1.0621951219512196</v>
      </c>
      <c r="J44" s="19">
        <v>1.0609756097560976</v>
      </c>
      <c r="K44" s="11">
        <v>1.0304878048780488</v>
      </c>
      <c r="L44" s="12">
        <v>1</v>
      </c>
      <c r="M44" s="12">
        <v>0.96951219512195119</v>
      </c>
      <c r="N44" s="12">
        <v>0.93902439024390238</v>
      </c>
      <c r="O44" s="19">
        <v>0.90853658536585369</v>
      </c>
      <c r="P44" s="11">
        <v>0.89634146341463417</v>
      </c>
      <c r="Q44" s="12">
        <v>0.88414634146341464</v>
      </c>
      <c r="R44" s="12">
        <v>0.87195121951219512</v>
      </c>
      <c r="S44" s="12">
        <v>0.8597560975609756</v>
      </c>
      <c r="T44" s="19">
        <v>0.84756097560975607</v>
      </c>
      <c r="U44" s="11">
        <v>0.85365853658536583</v>
      </c>
      <c r="V44" s="12">
        <v>0.8597560975609756</v>
      </c>
      <c r="W44" s="12">
        <v>0.86585365853658536</v>
      </c>
      <c r="X44" s="12">
        <v>0.87195121951219512</v>
      </c>
      <c r="Y44" s="19">
        <v>0.87804878048780488</v>
      </c>
      <c r="Z44" s="11">
        <v>0.8902439024390244</v>
      </c>
      <c r="AA44" s="12">
        <v>0.90243902439024393</v>
      </c>
      <c r="AB44" s="12">
        <v>0.91463414634146345</v>
      </c>
      <c r="AC44" s="12">
        <v>0.92682926829268297</v>
      </c>
      <c r="AD44" s="19">
        <v>0.93902439024390238</v>
      </c>
      <c r="AE44" s="11">
        <v>0.95121951219512191</v>
      </c>
      <c r="AF44" s="12">
        <v>0.96341463414634143</v>
      </c>
      <c r="AG44" s="12">
        <v>0.97560975609756095</v>
      </c>
      <c r="AH44" s="12">
        <v>0.98780487804878048</v>
      </c>
      <c r="AI44" s="16">
        <v>1</v>
      </c>
    </row>
    <row r="45" spans="1:35" x14ac:dyDescent="0.25">
      <c r="A45" s="7" t="s">
        <v>62</v>
      </c>
      <c r="B45" s="10" t="s">
        <v>79</v>
      </c>
      <c r="C45" s="17" t="s">
        <v>161</v>
      </c>
      <c r="D45" s="11">
        <v>1.0670731707317074</v>
      </c>
      <c r="E45" s="19">
        <v>1.0670731707317074</v>
      </c>
      <c r="F45" s="11">
        <v>1.0658536585365854</v>
      </c>
      <c r="G45" s="12">
        <v>1.0646341463414635</v>
      </c>
      <c r="H45" s="12">
        <v>1.0634146341463415</v>
      </c>
      <c r="I45" s="12">
        <v>1.0621951219512196</v>
      </c>
      <c r="J45" s="19">
        <v>1.0609756097560976</v>
      </c>
      <c r="K45" s="11">
        <v>1.0304878048780488</v>
      </c>
      <c r="L45" s="12">
        <v>1</v>
      </c>
      <c r="M45" s="12">
        <v>0.96951219512195119</v>
      </c>
      <c r="N45" s="12">
        <v>0.93902439024390238</v>
      </c>
      <c r="O45" s="19">
        <v>0.90853658536585369</v>
      </c>
      <c r="P45" s="11">
        <v>0.89634146341463417</v>
      </c>
      <c r="Q45" s="12">
        <v>0.88414634146341464</v>
      </c>
      <c r="R45" s="12">
        <v>0.87195121951219512</v>
      </c>
      <c r="S45" s="12">
        <v>0.8597560975609756</v>
      </c>
      <c r="T45" s="19">
        <v>0.84756097560975607</v>
      </c>
      <c r="U45" s="11">
        <v>0.85365853658536583</v>
      </c>
      <c r="V45" s="12">
        <v>0.8597560975609756</v>
      </c>
      <c r="W45" s="12">
        <v>0.86585365853658536</v>
      </c>
      <c r="X45" s="12">
        <v>0.87195121951219512</v>
      </c>
      <c r="Y45" s="19">
        <v>0.87804878048780488</v>
      </c>
      <c r="Z45" s="11">
        <v>0.8902439024390244</v>
      </c>
      <c r="AA45" s="12">
        <v>0.90243902439024393</v>
      </c>
      <c r="AB45" s="12">
        <v>0.91463414634146345</v>
      </c>
      <c r="AC45" s="12">
        <v>0.92682926829268297</v>
      </c>
      <c r="AD45" s="19">
        <v>0.93902439024390238</v>
      </c>
      <c r="AE45" s="11">
        <v>0.95121951219512191</v>
      </c>
      <c r="AF45" s="12">
        <v>0.96341463414634143</v>
      </c>
      <c r="AG45" s="12">
        <v>0.97560975609756095</v>
      </c>
      <c r="AH45" s="12">
        <v>0.98780487804878048</v>
      </c>
      <c r="AI45" s="16">
        <v>1</v>
      </c>
    </row>
    <row r="46" spans="1:35" x14ac:dyDescent="0.25">
      <c r="A46" s="7" t="s">
        <v>86</v>
      </c>
      <c r="B46" s="10" t="s">
        <v>79</v>
      </c>
      <c r="C46" s="17" t="s">
        <v>161</v>
      </c>
      <c r="D46" s="11">
        <v>1.0670731707317074</v>
      </c>
      <c r="E46" s="19">
        <v>1.0670731707317074</v>
      </c>
      <c r="F46" s="11">
        <v>1.0658536585365854</v>
      </c>
      <c r="G46" s="12">
        <v>1.0646341463414635</v>
      </c>
      <c r="H46" s="12">
        <v>1.0634146341463415</v>
      </c>
      <c r="I46" s="12">
        <v>1.0621951219512196</v>
      </c>
      <c r="J46" s="19">
        <v>1.0609756097560976</v>
      </c>
      <c r="K46" s="11">
        <v>1.0304878048780488</v>
      </c>
      <c r="L46" s="12">
        <v>1</v>
      </c>
      <c r="M46" s="12">
        <v>0.96951219512195119</v>
      </c>
      <c r="N46" s="12">
        <v>0.93902439024390238</v>
      </c>
      <c r="O46" s="19">
        <v>0.90853658536585369</v>
      </c>
      <c r="P46" s="11">
        <v>0.89634146341463417</v>
      </c>
      <c r="Q46" s="12">
        <v>0.88414634146341464</v>
      </c>
      <c r="R46" s="12">
        <v>0.87195121951219512</v>
      </c>
      <c r="S46" s="12">
        <v>0.8597560975609756</v>
      </c>
      <c r="T46" s="19">
        <v>0.84756097560975607</v>
      </c>
      <c r="U46" s="11">
        <v>0.85365853658536583</v>
      </c>
      <c r="V46" s="12">
        <v>0.8597560975609756</v>
      </c>
      <c r="W46" s="12">
        <v>0.86585365853658536</v>
      </c>
      <c r="X46" s="12">
        <v>0.87195121951219512</v>
      </c>
      <c r="Y46" s="19">
        <v>0.87804878048780488</v>
      </c>
      <c r="Z46" s="11">
        <v>0.8902439024390244</v>
      </c>
      <c r="AA46" s="12">
        <v>0.90243902439024393</v>
      </c>
      <c r="AB46" s="12">
        <v>0.91463414634146345</v>
      </c>
      <c r="AC46" s="12">
        <v>0.92682926829268297</v>
      </c>
      <c r="AD46" s="19">
        <v>0.93902439024390238</v>
      </c>
      <c r="AE46" s="11">
        <v>0.95121951219512191</v>
      </c>
      <c r="AF46" s="12">
        <v>0.96341463414634143</v>
      </c>
      <c r="AG46" s="12">
        <v>0.97560975609756095</v>
      </c>
      <c r="AH46" s="12">
        <v>0.98780487804878048</v>
      </c>
      <c r="AI46" s="16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3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6.85546875" customWidth="1"/>
    <col min="2" max="2" width="13" bestFit="1" customWidth="1"/>
    <col min="3" max="3" width="14.5703125" bestFit="1" customWidth="1"/>
    <col min="4" max="4" width="15.85546875" bestFit="1" customWidth="1"/>
    <col min="5" max="5" width="20" bestFit="1" customWidth="1"/>
  </cols>
  <sheetData>
    <row r="1" spans="1:5" ht="30" x14ac:dyDescent="0.25">
      <c r="A1" s="26" t="s">
        <v>104</v>
      </c>
      <c r="B1" s="26" t="s">
        <v>171</v>
      </c>
      <c r="C1" s="26" t="s">
        <v>169</v>
      </c>
      <c r="D1" s="26" t="s">
        <v>170</v>
      </c>
      <c r="E1" s="26" t="s">
        <v>178</v>
      </c>
    </row>
    <row r="2" spans="1:5" x14ac:dyDescent="0.25">
      <c r="A2">
        <v>207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1101</v>
      </c>
      <c r="B3">
        <v>0</v>
      </c>
      <c r="C3">
        <v>0</v>
      </c>
      <c r="D3">
        <v>0</v>
      </c>
      <c r="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by cobra--&gt;</vt:lpstr>
      <vt:lpstr>configs_base</vt:lpstr>
      <vt:lpstr>configs_projects</vt:lpstr>
      <vt:lpstr>project_costs</vt:lpstr>
      <vt:lpstr>asset_life</vt:lpstr>
      <vt:lpstr>valuations</vt:lpstr>
      <vt:lpstr>stream_proxies</vt:lpstr>
      <vt:lpstr>proxies</vt:lpstr>
      <vt:lpstr>natural_land</vt:lpstr>
      <vt:lpstr>collisions_switrs</vt:lpstr>
      <vt:lpstr>not read by cobra--&gt;</vt:lpstr>
      <vt:lpstr>valuations-input</vt:lpstr>
      <vt:lpstr>crfs-input</vt:lpstr>
      <vt:lpstr>Sheet2</vt:lpstr>
      <vt:lpstr>Paste from cobra outputs</vt:lpstr>
      <vt:lpstr>Proxy inputs</vt:lpstr>
      <vt:lpstr>Sheet4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2019-02-22T22:09:31Z</dcterms:modified>
</cp:coreProperties>
</file>