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Bayar\programming\python\taeEXAMPLE\taeproject\static\files\"/>
    </mc:Choice>
  </mc:AlternateContent>
  <xr:revisionPtr revIDLastSave="0" documentId="13_ncr:1_{867D5122-C50B-4718-B171-B282235CBE6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  <sheet name="Sheet2" sheetId="3" r:id="rId2"/>
    <sheet name="Sheet1" sheetId="2" r:id="rId3"/>
    <sheet name="Sheet3" sheetId="4" r:id="rId4"/>
  </sheets>
  <definedNames>
    <definedName name="_xlnm._FilterDatabase" localSheetId="0" hidden="1">Sheet!$A$1:$L$158</definedName>
    <definedName name="_xlnm._FilterDatabase" localSheetId="2" hidden="1">Sheet1!$A$2:$P$247</definedName>
    <definedName name="_xlnm._FilterDatabase" localSheetId="3" hidden="1">Sheet3!$A$1:$J$376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0" i="1" l="1"/>
  <c r="M159" i="1"/>
  <c r="M3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2" i="1"/>
  <c r="B44" i="3"/>
  <c r="B188" i="3"/>
  <c r="B189" i="3"/>
  <c r="B190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C3" i="1"/>
  <c r="P3" i="2" s="1"/>
  <c r="C4" i="1"/>
  <c r="P4" i="2" s="1"/>
  <c r="C5" i="1"/>
  <c r="P6" i="2" s="1"/>
  <c r="C6" i="1"/>
  <c r="P7" i="2" s="1"/>
  <c r="C7" i="1"/>
  <c r="P8" i="2" s="1"/>
  <c r="C8" i="1"/>
  <c r="P9" i="2" s="1"/>
  <c r="C9" i="1"/>
  <c r="P10" i="2" s="1"/>
  <c r="C10" i="1"/>
  <c r="P228" i="2" s="1"/>
  <c r="C11" i="1"/>
  <c r="P134" i="2" s="1"/>
  <c r="C12" i="1"/>
  <c r="P11" i="2" s="1"/>
  <c r="C13" i="1"/>
  <c r="P233" i="2" s="1"/>
  <c r="C14" i="1"/>
  <c r="P12" i="2" s="1"/>
  <c r="C15" i="1"/>
  <c r="P13" i="2" s="1"/>
  <c r="C16" i="1"/>
  <c r="P194" i="2" s="1"/>
  <c r="C17" i="1"/>
  <c r="P174" i="2" s="1"/>
  <c r="C18" i="1"/>
  <c r="P175" i="2" s="1"/>
  <c r="C19" i="1"/>
  <c r="P176" i="2" s="1"/>
  <c r="P195" i="2"/>
  <c r="P189" i="2"/>
  <c r="P200" i="2"/>
  <c r="P199" i="2"/>
  <c r="P202" i="2"/>
  <c r="P193" i="2"/>
  <c r="P192" i="2"/>
  <c r="P191" i="2"/>
  <c r="P201" i="2"/>
  <c r="P204" i="2"/>
  <c r="C20" i="1"/>
  <c r="P240" i="2" s="1"/>
  <c r="C21" i="1"/>
  <c r="P241" i="2" s="1"/>
  <c r="C22" i="1"/>
  <c r="P242" i="2" s="1"/>
  <c r="C23" i="1"/>
  <c r="P14" i="2" s="1"/>
  <c r="C24" i="1"/>
  <c r="P16" i="2" s="1"/>
  <c r="C25" i="1"/>
  <c r="P17" i="2" s="1"/>
  <c r="C26" i="1"/>
  <c r="P18" i="2" s="1"/>
  <c r="C27" i="1"/>
  <c r="P20" i="2" s="1"/>
  <c r="C28" i="1"/>
  <c r="P22" i="2" s="1"/>
  <c r="C29" i="1"/>
  <c r="P40" i="2" s="1"/>
  <c r="C30" i="1"/>
  <c r="P26" i="2" s="1"/>
  <c r="C31" i="1"/>
  <c r="P28" i="2" s="1"/>
  <c r="C32" i="1"/>
  <c r="P30" i="2" s="1"/>
  <c r="C33" i="1"/>
  <c r="P31" i="2" s="1"/>
  <c r="C34" i="1"/>
  <c r="P32" i="2" s="1"/>
  <c r="C35" i="1"/>
  <c r="P35" i="2" s="1"/>
  <c r="C36" i="1"/>
  <c r="P37" i="2" s="1"/>
  <c r="C37" i="1"/>
  <c r="P38" i="2" s="1"/>
  <c r="C38" i="1"/>
  <c r="P39" i="2" s="1"/>
  <c r="C39" i="1"/>
  <c r="P42" i="2" s="1"/>
  <c r="C40" i="1"/>
  <c r="P43" i="2" s="1"/>
  <c r="C41" i="1"/>
  <c r="P44" i="2" s="1"/>
  <c r="C42" i="1"/>
  <c r="P45" i="2" s="1"/>
  <c r="C43" i="1"/>
  <c r="P46" i="2" s="1"/>
  <c r="C44" i="1"/>
  <c r="P212" i="2" s="1"/>
  <c r="C45" i="1"/>
  <c r="P50" i="2" s="1"/>
  <c r="C46" i="1"/>
  <c r="P51" i="2" s="1"/>
  <c r="C47" i="1"/>
  <c r="P53" i="2" s="1"/>
  <c r="C48" i="1"/>
  <c r="P186" i="2" s="1"/>
  <c r="P203" i="2"/>
  <c r="C49" i="1"/>
  <c r="P54" i="2" s="1"/>
  <c r="C50" i="1"/>
  <c r="P55" i="2" s="1"/>
  <c r="C51" i="1"/>
  <c r="P57" i="2" s="1"/>
  <c r="C52" i="1"/>
  <c r="P56" i="2" s="1"/>
  <c r="C53" i="1"/>
  <c r="P58" i="2" s="1"/>
  <c r="P187" i="2"/>
  <c r="C54" i="1"/>
  <c r="P60" i="2" s="1"/>
  <c r="C55" i="1"/>
  <c r="P218" i="2" s="1"/>
  <c r="C56" i="1"/>
  <c r="P219" i="2" s="1"/>
  <c r="C57" i="1"/>
  <c r="P61" i="2" s="1"/>
  <c r="C58" i="1"/>
  <c r="P62" i="2" s="1"/>
  <c r="C59" i="1"/>
  <c r="P63" i="2" s="1"/>
  <c r="C60" i="1"/>
  <c r="P64" i="2" s="1"/>
  <c r="C61" i="1"/>
  <c r="P65" i="2" s="1"/>
  <c r="C62" i="1"/>
  <c r="P66" i="2" s="1"/>
  <c r="C63" i="1"/>
  <c r="P67" i="2" s="1"/>
  <c r="C64" i="1"/>
  <c r="P68" i="2" s="1"/>
  <c r="C65" i="1"/>
  <c r="P71" i="2" s="1"/>
  <c r="C66" i="1"/>
  <c r="P232" i="2" s="1"/>
  <c r="P197" i="2"/>
  <c r="P75" i="2"/>
  <c r="P76" i="2"/>
  <c r="C67" i="1"/>
  <c r="P77" i="2" s="1"/>
  <c r="P78" i="2"/>
  <c r="P80" i="2"/>
  <c r="P81" i="2"/>
  <c r="P82" i="2"/>
  <c r="C68" i="1"/>
  <c r="P86" i="2" s="1"/>
  <c r="P205" i="2"/>
  <c r="C69" i="1"/>
  <c r="P87" i="2" s="1"/>
  <c r="C70" i="1"/>
  <c r="P89" i="2" s="1"/>
  <c r="C71" i="1"/>
  <c r="P236" i="2" s="1"/>
  <c r="C72" i="1"/>
  <c r="P90" i="2" s="1"/>
  <c r="C73" i="1"/>
  <c r="P91" i="2" s="1"/>
  <c r="C74" i="1"/>
  <c r="P92" i="2" s="1"/>
  <c r="C75" i="1"/>
  <c r="P93" i="2" s="1"/>
  <c r="P94" i="2"/>
  <c r="C76" i="1"/>
  <c r="P227" i="2" s="1"/>
  <c r="C77" i="1"/>
  <c r="P96" i="2" s="1"/>
  <c r="C78" i="1"/>
  <c r="P95" i="2" s="1"/>
  <c r="C79" i="1"/>
  <c r="P97" i="2" s="1"/>
  <c r="P99" i="2"/>
  <c r="C80" i="1"/>
  <c r="P100" i="2" s="1"/>
  <c r="C81" i="1"/>
  <c r="P222" i="2" s="1"/>
  <c r="C82" i="1"/>
  <c r="P102" i="2" s="1"/>
  <c r="C83" i="1"/>
  <c r="P105" i="2" s="1"/>
  <c r="C84" i="1"/>
  <c r="P103" i="2" s="1"/>
  <c r="C85" i="1"/>
  <c r="P104" i="2" s="1"/>
  <c r="C86" i="1"/>
  <c r="P106" i="2" s="1"/>
  <c r="C87" i="1"/>
  <c r="P107" i="2" s="1"/>
  <c r="C88" i="1"/>
  <c r="C89" i="1"/>
  <c r="P108" i="2" s="1"/>
  <c r="C90" i="1"/>
  <c r="P109" i="2" s="1"/>
  <c r="C91" i="1"/>
  <c r="P111" i="2" s="1"/>
  <c r="C92" i="1"/>
  <c r="P110" i="2" s="1"/>
  <c r="C93" i="1"/>
  <c r="P114" i="2" s="1"/>
  <c r="C94" i="1"/>
  <c r="P115" i="2" s="1"/>
  <c r="P116" i="2"/>
  <c r="C95" i="1"/>
  <c r="P117" i="2" s="1"/>
  <c r="C96" i="1"/>
  <c r="P118" i="2" s="1"/>
  <c r="C97" i="1"/>
  <c r="P119" i="2" s="1"/>
  <c r="C98" i="1"/>
  <c r="P120" i="2" s="1"/>
  <c r="C99" i="1"/>
  <c r="P121" i="2" s="1"/>
  <c r="C100" i="1"/>
  <c r="P122" i="2" s="1"/>
  <c r="C101" i="1"/>
  <c r="P123" i="2" s="1"/>
  <c r="C102" i="1"/>
  <c r="P124" i="2" s="1"/>
  <c r="C103" i="1"/>
  <c r="P234" i="2" s="1"/>
  <c r="C104" i="1"/>
  <c r="P126" i="2" s="1"/>
  <c r="C105" i="1"/>
  <c r="P238" i="2" s="1"/>
  <c r="C106" i="1"/>
  <c r="P239" i="2" s="1"/>
  <c r="C107" i="1"/>
  <c r="P127" i="2" s="1"/>
  <c r="C108" i="1"/>
  <c r="P128" i="2" s="1"/>
  <c r="C109" i="1"/>
  <c r="P226" i="2" s="1"/>
  <c r="C110" i="1"/>
  <c r="P129" i="2" s="1"/>
  <c r="C111" i="1"/>
  <c r="C112" i="1"/>
  <c r="C113" i="1"/>
  <c r="P130" i="2" s="1"/>
  <c r="P131" i="2"/>
  <c r="P196" i="2"/>
  <c r="C114" i="1"/>
  <c r="P132" i="2" s="1"/>
  <c r="C115" i="1"/>
  <c r="P133" i="2" s="1"/>
  <c r="C116" i="1"/>
  <c r="P135" i="2" s="1"/>
  <c r="C117" i="1"/>
  <c r="P140" i="2" s="1"/>
  <c r="C118" i="1"/>
  <c r="P137" i="2" s="1"/>
  <c r="C119" i="1"/>
  <c r="P142" i="2" s="1"/>
  <c r="C120" i="1"/>
  <c r="P144" i="2" s="1"/>
  <c r="C121" i="1"/>
  <c r="P145" i="2" s="1"/>
  <c r="C122" i="1"/>
  <c r="P188" i="2" s="1"/>
  <c r="C123" i="1"/>
  <c r="P146" i="2" s="1"/>
  <c r="C124" i="1"/>
  <c r="P147" i="2" s="1"/>
  <c r="C125" i="1"/>
  <c r="P148" i="2" s="1"/>
  <c r="C126" i="1"/>
  <c r="P149" i="2" s="1"/>
  <c r="C127" i="1"/>
  <c r="P150" i="2" s="1"/>
  <c r="C128" i="1"/>
  <c r="P151" i="2" s="1"/>
  <c r="C129" i="1"/>
  <c r="P154" i="2" s="1"/>
  <c r="C130" i="1"/>
  <c r="P155" i="2" s="1"/>
  <c r="P156" i="2"/>
  <c r="C131" i="1"/>
  <c r="P157" i="2" s="1"/>
  <c r="P158" i="2"/>
  <c r="C132" i="1"/>
  <c r="P159" i="2" s="1"/>
  <c r="C133" i="1"/>
  <c r="P160" i="2" s="1"/>
  <c r="C134" i="1"/>
  <c r="P162" i="2" s="1"/>
  <c r="C135" i="1"/>
  <c r="P163" i="2" s="1"/>
  <c r="C136" i="1"/>
  <c r="P220" i="2" s="1"/>
  <c r="C137" i="1"/>
  <c r="P221" i="2" s="1"/>
  <c r="C138" i="1"/>
  <c r="P231" i="2" s="1"/>
  <c r="P190" i="2"/>
  <c r="P198" i="2"/>
  <c r="C139" i="1"/>
  <c r="P164" i="2" s="1"/>
  <c r="C140" i="1"/>
  <c r="P237" i="2" s="1"/>
  <c r="C141" i="1"/>
  <c r="P223" i="2" s="1"/>
  <c r="C142" i="1"/>
  <c r="P224" i="2" s="1"/>
  <c r="C143" i="1"/>
  <c r="P225" i="2" s="1"/>
  <c r="C144" i="1"/>
  <c r="P211" i="2" s="1"/>
  <c r="C145" i="1"/>
  <c r="P244" i="2" s="1"/>
  <c r="P165" i="2"/>
  <c r="C146" i="1"/>
  <c r="P167" i="2" s="1"/>
  <c r="C147" i="1"/>
  <c r="P171" i="2" s="1"/>
  <c r="C148" i="1"/>
  <c r="P172" i="2" s="1"/>
  <c r="C149" i="1"/>
  <c r="P173" i="2" s="1"/>
  <c r="C150" i="1"/>
  <c r="P235" i="2" s="1"/>
  <c r="C151" i="1"/>
  <c r="P177" i="2" s="1"/>
  <c r="P178" i="2"/>
  <c r="P179" i="2"/>
  <c r="P180" i="2"/>
  <c r="C152" i="1"/>
  <c r="P181" i="2" s="1"/>
  <c r="C153" i="1"/>
  <c r="P230" i="2" s="1"/>
  <c r="C154" i="1"/>
  <c r="P229" i="2" s="1"/>
  <c r="C155" i="1"/>
  <c r="P182" i="2" s="1"/>
  <c r="C156" i="1"/>
  <c r="P183" i="2" s="1"/>
  <c r="C157" i="1"/>
  <c r="P184" i="2" s="1"/>
  <c r="C158" i="1"/>
  <c r="P185" i="2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8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8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88" i="1"/>
  <c r="H2" i="1"/>
  <c r="G2" i="1"/>
  <c r="P216" i="2"/>
  <c r="P215" i="2"/>
  <c r="P210" i="2"/>
  <c r="C2" i="1"/>
  <c r="P5" i="2" s="1"/>
  <c r="P208" i="2"/>
  <c r="P15" i="2"/>
  <c r="P19" i="2"/>
  <c r="P21" i="2"/>
  <c r="P23" i="2"/>
  <c r="P24" i="2"/>
  <c r="P25" i="2"/>
  <c r="P27" i="2"/>
  <c r="P29" i="2"/>
  <c r="P33" i="2"/>
  <c r="P34" i="2"/>
  <c r="P36" i="2"/>
  <c r="P47" i="2"/>
  <c r="P48" i="2"/>
  <c r="P41" i="2"/>
  <c r="P49" i="2"/>
  <c r="P213" i="2"/>
  <c r="P52" i="2"/>
  <c r="P214" i="2"/>
  <c r="P59" i="2"/>
  <c r="P69" i="2"/>
  <c r="P70" i="2"/>
  <c r="P72" i="2"/>
  <c r="P73" i="2"/>
  <c r="P74" i="2"/>
  <c r="P79" i="2"/>
  <c r="P83" i="2"/>
  <c r="P84" i="2"/>
  <c r="P85" i="2"/>
  <c r="P207" i="2"/>
  <c r="P88" i="2"/>
  <c r="P98" i="2"/>
  <c r="P101" i="2"/>
  <c r="P243" i="2"/>
  <c r="P112" i="2"/>
  <c r="P113" i="2"/>
  <c r="P139" i="2"/>
  <c r="P136" i="2"/>
  <c r="P138" i="2"/>
  <c r="P143" i="2"/>
  <c r="P152" i="2"/>
  <c r="P153" i="2"/>
  <c r="P209" i="2"/>
  <c r="P161" i="2"/>
  <c r="P141" i="2"/>
  <c r="P166" i="2"/>
  <c r="P168" i="2"/>
  <c r="P169" i="2"/>
  <c r="P170" i="2"/>
  <c r="L2" i="1"/>
  <c r="B1" i="3"/>
  <c r="P125" i="2"/>
  <c r="P206" i="2"/>
  <c r="P217" i="2" l="1"/>
</calcChain>
</file>

<file path=xl/sharedStrings.xml><?xml version="1.0" encoding="utf-8"?>
<sst xmlns="http://schemas.openxmlformats.org/spreadsheetml/2006/main" count="3625" uniqueCount="1290">
  <si>
    <t>Үндсэн код</t>
  </si>
  <si>
    <t>Код</t>
  </si>
  <si>
    <t>Нэр</t>
  </si>
  <si>
    <t>Баар код</t>
  </si>
  <si>
    <t>Бүлэг</t>
  </si>
  <si>
    <t>Хэмжих нэгж</t>
  </si>
  <si>
    <t>Идэвхтэй эсэх</t>
  </si>
  <si>
    <t>00-н бөглөө гаргагч Rohr reiniger gel 1л 1х*12ш</t>
  </si>
  <si>
    <t>4311501739631</t>
  </si>
  <si>
    <t>Герман ахуй</t>
  </si>
  <si>
    <t>ш</t>
  </si>
  <si>
    <t>Y</t>
  </si>
  <si>
    <t>Cream cheese 60% 200g 1х*12ш Ammerland</t>
  </si>
  <si>
    <t>4061849809205</t>
  </si>
  <si>
    <t>Сүүн бүтээгдэхүүн</t>
  </si>
  <si>
    <t>Cream cheese 70% 2.5l Ammerland</t>
  </si>
  <si>
    <t>4061849809465</t>
  </si>
  <si>
    <t>Protein крепкий орешек 40г 1х*25</t>
  </si>
  <si>
    <t>4610138730166</t>
  </si>
  <si>
    <t>Бусад</t>
  </si>
  <si>
    <t>Алимны нухаш Apfelmus 710гр /1х*12ш/ G&amp;G</t>
  </si>
  <si>
    <t>4311501712238</t>
  </si>
  <si>
    <t>Герман Хүнс</t>
  </si>
  <si>
    <t>Алчуур 3 өнгө*2ш  /1х*12ш/ G&amp;G</t>
  </si>
  <si>
    <t>4311536940729</t>
  </si>
  <si>
    <t>Алчуур шалны Bodentuch 50*55см /1х*14ш/ G&amp;G</t>
  </si>
  <si>
    <t>4311536965050</t>
  </si>
  <si>
    <t>Амтлагч Pesto alla genovese 190гр 1х*12ш G&amp;G</t>
  </si>
  <si>
    <t>4311501692912</t>
  </si>
  <si>
    <t>Амтлагч Pesto Rosso 190гр 1х*12ш G&amp;G</t>
  </si>
  <si>
    <t>4311501692943</t>
  </si>
  <si>
    <t>Амтлагч Гич Senf mittelscharf 250мл 1х*18ш G&amp;G</t>
  </si>
  <si>
    <t>4311596454402</t>
  </si>
  <si>
    <t>Амтлагч Кетчуп 230г 1х*20</t>
  </si>
  <si>
    <t>4610138730258</t>
  </si>
  <si>
    <t>АЦХ Elkos Damen Binden normal 20ш 1х*12</t>
  </si>
  <si>
    <t>4311501680506</t>
  </si>
  <si>
    <t>АЦХ Elkos Damen Binden super 15ш 1х*12</t>
  </si>
  <si>
    <t>4311501742389</t>
  </si>
  <si>
    <t>АЦХ Elkos Ultra Binden 16ш 1х*16</t>
  </si>
  <si>
    <t>4311501748756</t>
  </si>
  <si>
    <t>АЦХ Elkos Ultra Binden Normal 20ш 1х*16</t>
  </si>
  <si>
    <t>4311501748961</t>
  </si>
  <si>
    <t>АЦХ Elkos өдөр тутам Slipeinlage normal 45ш 1х*10</t>
  </si>
  <si>
    <t>4311501680377</t>
  </si>
  <si>
    <t>Аяга таваг угаагч машины капсул Classic 900g 1х*5ш</t>
  </si>
  <si>
    <t>4311501484951</t>
  </si>
  <si>
    <t>Аяга угаагч парлон Topf Reiniger 1х*8ш G&amp;G</t>
  </si>
  <si>
    <t>4311501544952</t>
  </si>
  <si>
    <t>Аяга угаагч шингэн Geschirrspuelm 1х*12ш*1л G&amp;G</t>
  </si>
  <si>
    <t>4311501484890</t>
  </si>
  <si>
    <t>Аяган бялууны бэлдэц 391гр /Cup Cakes 1*7ш/</t>
  </si>
  <si>
    <t>4002809037375</t>
  </si>
  <si>
    <t>Ruf</t>
  </si>
  <si>
    <t>Биеийн шингэн саван Elkos 1х*8ш*300мл /зөгийн бал/</t>
  </si>
  <si>
    <t>Биеийн шингэн саван Elkos 1х*8ш*300мл /нимбэг/</t>
  </si>
  <si>
    <t>Биеийн шингэн саван Elkos 1х*8ш*300мл /эрэгтэй sport/</t>
  </si>
  <si>
    <t>Блинчикны гурил 200гр /Schutteln 1*12ш/</t>
  </si>
  <si>
    <t>4002809021701</t>
  </si>
  <si>
    <t>Бурбон ванилин сахар 3*8гр /Bourbon vanille zucker 1*22ш/</t>
  </si>
  <si>
    <t>40352497</t>
  </si>
  <si>
    <t>Бялууны 8 өнгийн будаг 8*2гр /Farbstifte 1*10ш/</t>
  </si>
  <si>
    <t>4002809024986</t>
  </si>
  <si>
    <t>Бялууны гоёлын будаг 4 өнгө 100гр /Dekor Schrift 1*9ш/</t>
  </si>
  <si>
    <t>4002809025792</t>
  </si>
  <si>
    <t>Бялууны гоёлын шингэн түрхлэг 125гр /Drip Cake Glasur 1*6ш/</t>
  </si>
  <si>
    <t>4002809025693</t>
  </si>
  <si>
    <t>Бялууны чимэглэл бөөрөлзгөнөтөй 15гр /Naturliches Topping 1*12ш/</t>
  </si>
  <si>
    <t>4002809025624</t>
  </si>
  <si>
    <t>Бялууны чимэглэл олон дүрст 140гр /Streusel LIEBE 1*7ш/</t>
  </si>
  <si>
    <t>4002809025860</t>
  </si>
  <si>
    <t>Бялууны чимэглэл супер баатар 130гр /heldenhaft 1*7ш/</t>
  </si>
  <si>
    <t>4002809025716</t>
  </si>
  <si>
    <t>Бялууны чимэглэл үрлэн хар шоколад 100гр /SchokoTropfchen 1*14ш/</t>
  </si>
  <si>
    <t>4002809024306</t>
  </si>
  <si>
    <t>Бялууны чимэглэл үсэг, тоо 32гр /Dekor ABC&amp;Zahlen 1*10ш/</t>
  </si>
  <si>
    <t>4002809025648</t>
  </si>
  <si>
    <t>Бяслаг Briette Creamy &amp; Buttery red 1хайр*10*125 гр</t>
  </si>
  <si>
    <t>4000504149829</t>
  </si>
  <si>
    <t>Бяслаг</t>
  </si>
  <si>
    <t>Бяслаг Briette Dulce De Leche 1хайр*10*125 гр</t>
  </si>
  <si>
    <t>4000504151822</t>
  </si>
  <si>
    <t>Бяслаг Briette Smoky 1хайр*10*125 гр</t>
  </si>
  <si>
    <t>4000504151723</t>
  </si>
  <si>
    <t>Бяслаг Cambozola 1хайр*10*125 гр</t>
  </si>
  <si>
    <t>4000504149423</t>
  </si>
  <si>
    <t>Бяслаг Cream cheese 24% 1л /1*6ш/</t>
  </si>
  <si>
    <t>5902150591832</t>
  </si>
  <si>
    <t>кг</t>
  </si>
  <si>
    <t>Бяслаг Landana Garlic 50% /1*4кг/ Сармистай</t>
  </si>
  <si>
    <t>Бяслаг Landana Goat Cheese Wild Garlic 4кг/ Ямааны сүү, зэрлэг сармистай/</t>
  </si>
  <si>
    <t>Бяслаг Landana Maasdam BIG 45% /1*12кг/</t>
  </si>
  <si>
    <t>Бяслаг Landana Mild 48% /1*4кг/ Зөөлөн</t>
  </si>
  <si>
    <t>Бяслаг Landana Mild BIG 48% /1*12кг/ Зөөлөн том</t>
  </si>
  <si>
    <t>Бяслаг Landana Peper Trio/1*4кг/ Олон перец</t>
  </si>
  <si>
    <t>Бяслаг Pik Nik Classic 40%  /1*10ш*160гр/ хуулдаг сыр</t>
  </si>
  <si>
    <t>4770299043397</t>
  </si>
  <si>
    <t>Бяслаг Pik Nik Kids Twiller Big 40%  /1*13ш*160гр/ хуулдаг сыр</t>
  </si>
  <si>
    <t>4770299397889</t>
  </si>
  <si>
    <t>Бяслаг Pik Nik Kids Twiller small 40%  /1*14ш*80гр/ хуулдаг сыр</t>
  </si>
  <si>
    <t>4770299396899</t>
  </si>
  <si>
    <t>Бяслаг Tilsiter 1х*2ш 45% /Ammerland/</t>
  </si>
  <si>
    <t>Бяслаг Бри 1хайр*28*125 гр</t>
  </si>
  <si>
    <t>4000504141823</t>
  </si>
  <si>
    <t>Бяслаг Гоуда /Safe trade/</t>
  </si>
  <si>
    <t>Бяслаг гоуда 1х*4ш 48% /Ammerland/</t>
  </si>
  <si>
    <t>Бяслаг гоуда 1х*4ш 48% Safe</t>
  </si>
  <si>
    <t>Бяслаг Дорблю хөгзтэй -1хайр*2ш</t>
  </si>
  <si>
    <t>Бяслаг Камембер 1хайр*28*125 гр</t>
  </si>
  <si>
    <t>4000504141724</t>
  </si>
  <si>
    <t>Бяслаг Моцералла 1х*10кг Hochwald</t>
  </si>
  <si>
    <t>Бяслаг Моцералла 1х*10кг ГАН</t>
  </si>
  <si>
    <t>Бяслаг Моцералла 1х*4ш*2,5кг Oldenburger</t>
  </si>
  <si>
    <t>Бяслаг Моцералла 1х*4ш*3,4кг /шинэ/ Sachmilch</t>
  </si>
  <si>
    <t>Бяслаг Моцералла 1х*4ш*кг</t>
  </si>
  <si>
    <t>Бяслаг Пармезан  кг</t>
  </si>
  <si>
    <t>Бяслаг Пармезан 1х*12ш*180 гр /гялгар ууттай/</t>
  </si>
  <si>
    <t>4770299394574</t>
  </si>
  <si>
    <t>Бяслаг Пармезан 1х*12ш*180 гр /хайрцагтай/</t>
  </si>
  <si>
    <t>4770299047890</t>
  </si>
  <si>
    <t>Бяслаг Фетаки Актив 1х*12ш*500гр</t>
  </si>
  <si>
    <t>4000504251225</t>
  </si>
  <si>
    <t>Бяслаг Фитаки шилтэй 6*300гр</t>
  </si>
  <si>
    <t>4000504255322</t>
  </si>
  <si>
    <t>Бяслаг хуудсан "Snack ногоон" gouda  1х*32ш*150гр</t>
  </si>
  <si>
    <t>4000538571122</t>
  </si>
  <si>
    <t>Бяслаг хуудсан "Snack улаан" emmentaler  1х*32ш*150гр</t>
  </si>
  <si>
    <t>4000538571023</t>
  </si>
  <si>
    <t>Бяслаг хуудсан "Snack шар" Toast 1х*32ш*150гр</t>
  </si>
  <si>
    <t>4000538571221</t>
  </si>
  <si>
    <t>Бяслаг хуудсан Processed Cheese Polmlek 1х*26ш*130гр</t>
  </si>
  <si>
    <t>5904716011358</t>
  </si>
  <si>
    <t>Бяслаг хуудсан ХЯМДАСРАН 1х*32ш*150гр</t>
  </si>
  <si>
    <t>Бяслаг хямдарсан эдам, гоуда</t>
  </si>
  <si>
    <t>801032</t>
  </si>
  <si>
    <t>Бяслаг Чеддер Red 50% Ammerland</t>
  </si>
  <si>
    <t>801033</t>
  </si>
  <si>
    <t>Бяслаг Чеддер White 50% Ammerland</t>
  </si>
  <si>
    <t>Бяслаг Чеддер хатуу -1хайр*5ш</t>
  </si>
  <si>
    <t>Бяслаг эдамер 1х*4ш 40% /Ammerland/</t>
  </si>
  <si>
    <t>Бяслаг эдамер 1х*4ш 40% Safe</t>
  </si>
  <si>
    <t>Бяслаг Эмэнталер нүхтэй - 1хайр*4ш</t>
  </si>
  <si>
    <t>Бяслагтай бялууны бэлдэц 520гр /Kasekuchen 1*8ш/</t>
  </si>
  <si>
    <t>4002809043390</t>
  </si>
  <si>
    <t>40352879</t>
  </si>
  <si>
    <t>Вандуй Erbsen 400г 1х*12</t>
  </si>
  <si>
    <t>4311596438914</t>
  </si>
  <si>
    <t>Ванилин-сахар 42*10 уут RUF</t>
  </si>
  <si>
    <t>40352817</t>
  </si>
  <si>
    <t>Варень Erdbeer гүзээлзгэнэ 450гр 1х*10ш G&amp;G</t>
  </si>
  <si>
    <t>Варень Himbeer Бөөрөлзгөнө 450гр 1х*10ш G&amp;G</t>
  </si>
  <si>
    <t>Варень Waldfrucht Ойн жимс 450гр 1х*10ш G&amp;G</t>
  </si>
  <si>
    <t>Вафлины гурил 220гр /Waffeln 1*12ш/</t>
  </si>
  <si>
    <t>4002809021725</t>
  </si>
  <si>
    <t>Гал тогооны цаас Power 4ш /1х*6ш/ G&amp;G</t>
  </si>
  <si>
    <t>4311536083495</t>
  </si>
  <si>
    <t>Гарын саван Elkos Cremeseife 1х*36ш*150гр</t>
  </si>
  <si>
    <t>гарын шингэн саван Butter milch 500ml /1х*12/</t>
  </si>
  <si>
    <t>4311501677476</t>
  </si>
  <si>
    <t>гарын шингэн саван Milch Honig 500ml /1х*12/</t>
  </si>
  <si>
    <t>4311501677537</t>
  </si>
  <si>
    <t>Гахайн мах Ham 5.5 кг -1хайр*2ш</t>
  </si>
  <si>
    <t>Мах, махан бүтээгдэхүүн</t>
  </si>
  <si>
    <t>Гахайн утсан мах "Бекон" 200 гр *60ш</t>
  </si>
  <si>
    <t>5999060801014</t>
  </si>
  <si>
    <t>Гоймон Fussilli буржгар 500гр 1х*20ш G&amp;G</t>
  </si>
  <si>
    <t>Гоймон Spaghetti  соустай 397гр 1х*20ш G&amp;G</t>
  </si>
  <si>
    <t>4311596413812</t>
  </si>
  <si>
    <t>Гоймон Spaghetti 500гр 1х*20ш G&amp;G</t>
  </si>
  <si>
    <t>Давс Jodsalz 500гр 1х*24ш</t>
  </si>
  <si>
    <t>4311596410828</t>
  </si>
  <si>
    <t>Желатин 56*3 уут  RUF</t>
  </si>
  <si>
    <t>40352886</t>
  </si>
  <si>
    <t>Жигнэмэг Cookies American style 225гр 1х*24ш G&amp;G</t>
  </si>
  <si>
    <t>4311501795996</t>
  </si>
  <si>
    <t>Жигнэмэг Cream cookies 210гр 1х*12ш G&amp;G</t>
  </si>
  <si>
    <t>4311501737965</t>
  </si>
  <si>
    <t>Жигнэмэг Double chocolate cookies 200гр 1х*12ш G&amp;G</t>
  </si>
  <si>
    <t>4311501365014</t>
  </si>
  <si>
    <t>Жигнэмэг SpritzGeback mischung 500гр 1х*10ш G&amp;G</t>
  </si>
  <si>
    <t>4311501685068</t>
  </si>
  <si>
    <t>Жигнэмэг Waffel mischung 400гр 1х*10ш G&amp;G</t>
  </si>
  <si>
    <t>4311501714614</t>
  </si>
  <si>
    <t>ЖигнэмэгDoppelkeks 500гр 1х*20ш G&amp;G</t>
  </si>
  <si>
    <t>4311501763407</t>
  </si>
  <si>
    <t>Жигнэмэгний гурил 475гр /Knusper kekse 1*8ш/</t>
  </si>
  <si>
    <t>4002809036163</t>
  </si>
  <si>
    <t>Жимсний соус "Doge" 1х*6ш*700мл</t>
  </si>
  <si>
    <t>Жимсний соус "Dreamy" 1х*6ш*950мл</t>
  </si>
  <si>
    <t>Жүүс Apfelsaft 1л 100% /1х*6ш/</t>
  </si>
  <si>
    <t>4311501733844</t>
  </si>
  <si>
    <t>Жүүс Orangensaft 1л 100% /1х*6ш/</t>
  </si>
  <si>
    <t>4311501733813</t>
  </si>
  <si>
    <t>Загас туна лаазтай Thunfisch filets 195g /1x*48ш/ G&amp;G</t>
  </si>
  <si>
    <t>4311501675250</t>
  </si>
  <si>
    <t>Зайдас 5ширхэгтэй Bock-wurst /1*6ш*650гр/</t>
  </si>
  <si>
    <t>4015518000004</t>
  </si>
  <si>
    <t>Зайдас 8ширхэгтэй Bock-wurstchen /1*6ш*650гр/</t>
  </si>
  <si>
    <t>4015518701048</t>
  </si>
  <si>
    <t>Зайдас Deichsel Pferdewiener /1*8ш*530гр/</t>
  </si>
  <si>
    <t>4015518742003</t>
  </si>
  <si>
    <t>Зайдас Harzer zwerge /1*12ш*375гр/</t>
  </si>
  <si>
    <t>4012665402422</t>
  </si>
  <si>
    <t>Зайдас Thuringer Delikates /1*8ш*530гр/</t>
  </si>
  <si>
    <t>4015518602000</t>
  </si>
  <si>
    <t>Зөгийн бал 250 гр -1/12</t>
  </si>
  <si>
    <t>Зөгийн бал 350 гр -1/8</t>
  </si>
  <si>
    <t>Зөгийн бал 500 гр -1/12</t>
  </si>
  <si>
    <t>Зөгийн бал Honig 500g /1х*10ш/ G&amp;G</t>
  </si>
  <si>
    <t>4311596429769</t>
  </si>
  <si>
    <t>4610138731545</t>
  </si>
  <si>
    <t>Иристэй бялууны бэлдэц 455гр /Salted caramel brownies 1*8ш/</t>
  </si>
  <si>
    <t>4002809037436</t>
  </si>
  <si>
    <t>Исгэгч Backpulver 54*6 уут RUF</t>
  </si>
  <si>
    <t>40352831</t>
  </si>
  <si>
    <t>4002809004018</t>
  </si>
  <si>
    <t>Кексний гурил SchokoKuchen 8ш 475гр</t>
  </si>
  <si>
    <t>4002809004025</t>
  </si>
  <si>
    <t>Компот 5-Frucht Cocktail 410гр 1х*12ш G&amp;G</t>
  </si>
  <si>
    <t>4311501772713</t>
  </si>
  <si>
    <t>Компот 5-Frucht Cocktail 820гр 1х*12ш G&amp;G</t>
  </si>
  <si>
    <t>4311501470626</t>
  </si>
  <si>
    <t>Компот Ananas Scheiben 820гр 1х*12ш G&amp;G</t>
  </si>
  <si>
    <t>Компот Ananas stucke 565гр 1х*12ш G&amp;G</t>
  </si>
  <si>
    <t>4311501660850</t>
  </si>
  <si>
    <t>Компот Интоор 680гр 1х*12ш G&amp;G</t>
  </si>
  <si>
    <t>4311501735206</t>
  </si>
  <si>
    <t>Компот Тоор Pfirsiche halbe 820гр 1х*12ш G&amp;G</t>
  </si>
  <si>
    <t>4311596062409</t>
  </si>
  <si>
    <t>Кофе Rostkaffee gold 500g /1х*12ш/</t>
  </si>
  <si>
    <t>4311501699164</t>
  </si>
  <si>
    <t>Лаа Spitzkerzen red 1х*6ш G&amp;G 8цаг</t>
  </si>
  <si>
    <t>Лаа Spitzkerzen white 1х*6ш G&amp;G 8цаг</t>
  </si>
  <si>
    <t>Лаа Teelichte 30ш, /1х*12ш/ G&amp;G</t>
  </si>
  <si>
    <t>4311501514443</t>
  </si>
  <si>
    <t>Маалингийн үр 250гр /Leinsamen/</t>
  </si>
  <si>
    <t>4311501650196</t>
  </si>
  <si>
    <t>Масло Deutsche Markenbutter 1х*24ш*200гр</t>
  </si>
  <si>
    <t>4250365909845</t>
  </si>
  <si>
    <t>Масло Sweet cream butter 1х*20ш*200гр</t>
  </si>
  <si>
    <t>4036300122896</t>
  </si>
  <si>
    <t>Мах тахианы Бугалга Drumette /1*10кг/</t>
  </si>
  <si>
    <t>Мах тахианы гуя Chicken Whole /1*15кг/</t>
  </si>
  <si>
    <t>Мах тахианы Гуяны цул Chicken Skin on /1*12кг/</t>
  </si>
  <si>
    <t>Мах тахианы мөч Chicken Drumstick /1*10кг/</t>
  </si>
  <si>
    <t>Мах тахианы цээж Chicken Skin less/1*12кг/</t>
  </si>
  <si>
    <t>Нимбэгний хүчил "Sizila" 24ш*200гр</t>
  </si>
  <si>
    <t>40376400</t>
  </si>
  <si>
    <t>Нимбэгний шүүс Zitronensaft 750ml 1х*12ш</t>
  </si>
  <si>
    <t>4311501337745</t>
  </si>
  <si>
    <t>Нойлын цаас Nature 8ш, /1х*7ш/ G&amp;G</t>
  </si>
  <si>
    <t>4311501660027</t>
  </si>
  <si>
    <t>Нүдний шил цэвэрлэгч Brillen Putztucher 54ш /1*8ш/ G&amp;G</t>
  </si>
  <si>
    <t>Нүүр цэвэрлэгч хөвөн Elkos Watterpads 140ш, /1х*20ш/</t>
  </si>
  <si>
    <t>Огурцы Delikates Guwerzgurken 670гр /1х*12ш/ G&amp;G</t>
  </si>
  <si>
    <t>Огурцы Gurkentop 1550гр /1х*6ш/ G&amp;G</t>
  </si>
  <si>
    <t>Олив/тос Extra virgin 1л Тэнгэр</t>
  </si>
  <si>
    <t>657738000408</t>
  </si>
  <si>
    <t>Олив/тос Pomace 1л Тэнгэр</t>
  </si>
  <si>
    <t>657738000590</t>
  </si>
  <si>
    <t>Оливийн жимс ногоон "Acorsa" 300 гр  -1/12</t>
  </si>
  <si>
    <t>8428916523604</t>
  </si>
  <si>
    <t>Оливийн жимс хар "Acorsa" 300 гр -1/12</t>
  </si>
  <si>
    <t>8428916013600</t>
  </si>
  <si>
    <t>Оливын тос EXTRA 750ml /1х*12ш/ G&amp;G</t>
  </si>
  <si>
    <t>4311596421626</t>
  </si>
  <si>
    <t>Өглөөний хоол Corn Flakes 500гр 1х*4ш G&amp;G</t>
  </si>
  <si>
    <t>4311501720042</t>
  </si>
  <si>
    <t>Өглөөний хоол Happy Hoops 500гр 1х*5ш G&amp;G</t>
  </si>
  <si>
    <t>4311501687499</t>
  </si>
  <si>
    <t>Өглөөний хоол Honey Wheat 750гр 1х*3ш G&amp;G</t>
  </si>
  <si>
    <t>4311501481950</t>
  </si>
  <si>
    <t>Өглөөний хоол Leo Crisp 750гр 1х*4ш G&amp;G</t>
  </si>
  <si>
    <t>4311501634684</t>
  </si>
  <si>
    <t>Өглөөний хоол Mini Zimtos 750гр 1х*4ш G&amp;G</t>
  </si>
  <si>
    <t>4311501607480</t>
  </si>
  <si>
    <t>Өглөөний хоол Musli 1кг 1х*5ш G&amp;G</t>
  </si>
  <si>
    <t>4311501719725</t>
  </si>
  <si>
    <t>Өглөөний хоол Nougat bits 750гр 1х*5ш G&amp;G</t>
  </si>
  <si>
    <t>4311501720073</t>
  </si>
  <si>
    <t>Өглөөний хоол Schoko Chips 750гр 1х*4ш G&amp;G</t>
  </si>
  <si>
    <t>4311501688762</t>
  </si>
  <si>
    <t>Паркет өнгөлөгч Laminat &amp; Kork 1л 1х*5ш</t>
  </si>
  <si>
    <t>4311501063279</t>
  </si>
  <si>
    <t>Пиццаны гурил 315гр*10ш</t>
  </si>
  <si>
    <t>Попкорн Salted Улаан 300гр 1х*8ш G&amp;G</t>
  </si>
  <si>
    <t>4311501742440</t>
  </si>
  <si>
    <t>Попкорн Sweet Хөх 300гр 1х*8ш G&amp;G</t>
  </si>
  <si>
    <t>4311501742419</t>
  </si>
  <si>
    <t>Салат амтлагч French dressing 500мл 1х*6ш G&amp;G</t>
  </si>
  <si>
    <t>4311501692752</t>
  </si>
  <si>
    <t>Салат амтлагч Joghurt dressing 500мл 1х*6ш G&amp;G</t>
  </si>
  <si>
    <t>4311501692776</t>
  </si>
  <si>
    <t>Салат амтлагч kraurter dressing 500мл 1х*6ш G&amp;G</t>
  </si>
  <si>
    <t>4311501692790</t>
  </si>
  <si>
    <t>Салат амтлагч Sylter Liebe 500мл 1х*6ш G&amp;G</t>
  </si>
  <si>
    <t>4311501601129</t>
  </si>
  <si>
    <t>Сальфетка халаасны Taschentucher 10ш 1багц*30ш</t>
  </si>
  <si>
    <t>4311536081897</t>
  </si>
  <si>
    <t>Сальфетка Ширээний хайрцагтай Taschentucher 100ш 1х*24ш</t>
  </si>
  <si>
    <t>4311536966101</t>
  </si>
  <si>
    <t>Самар лаазтай давсалсан Erdnusse 200гр 1х*30ш</t>
  </si>
  <si>
    <t>4311596421053</t>
  </si>
  <si>
    <t>Сахар Rohrohr zucker 500г 1х*7ш</t>
  </si>
  <si>
    <t>4311501707531</t>
  </si>
  <si>
    <t>Солонгон өнгөт бялууны бэлдэц 815гр /Bunter party kuchen 1*6ш/</t>
  </si>
  <si>
    <t>4002809036248</t>
  </si>
  <si>
    <t>Соус Blognesei 400гр 1х*10ш G&amp;G</t>
  </si>
  <si>
    <t>4311501658659</t>
  </si>
  <si>
    <t>Соус Napol 400гр 1х*10ш G&amp;G</t>
  </si>
  <si>
    <t>4311501658680</t>
  </si>
  <si>
    <t>Сухар Panier Mehl 1кг 1х*10ш G&amp;G</t>
  </si>
  <si>
    <t>4311596428212</t>
  </si>
  <si>
    <t>4003490067825</t>
  </si>
  <si>
    <t>Сүүн Whipping cream Hochwald 1х*12ш*1000гр</t>
  </si>
  <si>
    <t>4003490020240</t>
  </si>
  <si>
    <t xml:space="preserve">Сүүн крем "Зана" гүзээлзгэнэтэй 250 гр*12ш </t>
  </si>
  <si>
    <t>4001431937367</t>
  </si>
  <si>
    <t>Сүүн крем "Зана" цагаан 250 гр*12ш</t>
  </si>
  <si>
    <t>4003490069584</t>
  </si>
  <si>
    <t>Сүүн крем "Зана" шоколадтай 250 гр*12ш</t>
  </si>
  <si>
    <t>4001431937350</t>
  </si>
  <si>
    <t>Тасалдаг уут Fruhstucksbeutel 1х*24 G&amp;G 120ш</t>
  </si>
  <si>
    <t>4311536932250</t>
  </si>
  <si>
    <t>Толбо арилгагч Gallseife 1х*12ш*250мл G&amp;G</t>
  </si>
  <si>
    <t>4311536964275</t>
  </si>
  <si>
    <t>Томат лаазалсан 800г 1х*12</t>
  </si>
  <si>
    <t>4311596062607</t>
  </si>
  <si>
    <t>Төмсний нухаш Puree 345гр 1х*12ш G&amp;G</t>
  </si>
  <si>
    <t>4311596413898</t>
  </si>
  <si>
    <t>Төрсөн өдрийн бялууны бэлдэц 425гр /18см 1*7ш/</t>
  </si>
  <si>
    <t>4002809037696</t>
  </si>
  <si>
    <t>Тугалган цаас Alufolie 30м*30см /1х*24ш/ G&amp;G</t>
  </si>
  <si>
    <t>Түрс "Закуска азовская, черноморская" цөцгийтэй улаан,  1х*12ш*180 гр</t>
  </si>
  <si>
    <t>4650058321709</t>
  </si>
  <si>
    <t>Түрс "Закуска азовская, черноморская" цөцгийтэй хар,  1х*12ш*180 гр</t>
  </si>
  <si>
    <t>4650058321716</t>
  </si>
  <si>
    <t>Түрс Икра "Дары моря" хуванцар савтай, холимог 1х*16ш*200 гр</t>
  </si>
  <si>
    <t>4650058321969</t>
  </si>
  <si>
    <t>Түрс Икра "Дары моря" шилтэй улаан 1х*48ш*113гр</t>
  </si>
  <si>
    <t>4650058320061</t>
  </si>
  <si>
    <t>Түрс Икра "Дары моря" шилтэй хар1х*48ш*113гр</t>
  </si>
  <si>
    <t>4650058320054</t>
  </si>
  <si>
    <t>Түрс Икра "Русская"  шилтэй хар 1х*12ш*200 гр</t>
  </si>
  <si>
    <t>Түрс Икра "Русская" шилтэй улаан 1х*12ш*200 гр</t>
  </si>
  <si>
    <t>Угаалгын нунтаг Classic /Vollwaschmittel/ 2.025кг G&amp;G</t>
  </si>
  <si>
    <t>4311501419014</t>
  </si>
  <si>
    <t>Угаалгын нунтаг Color wash 2.025kg G&amp;G /будагтай хувцас/</t>
  </si>
  <si>
    <t>Үзэм хатаасан Student futter 200гр 1х*24ш</t>
  </si>
  <si>
    <t>4311501799345</t>
  </si>
  <si>
    <t>Үзэмтэй үрэл Shoco Rosinen 200гр 1х*24ш</t>
  </si>
  <si>
    <t>Фитнесс Батончик клубнычный пломбир 30г 1х*25</t>
  </si>
  <si>
    <t>4610138730517</t>
  </si>
  <si>
    <t>Хогны уут 1х*15ш*120л багтаамжтай G&amp;G</t>
  </si>
  <si>
    <t>4311536921124</t>
  </si>
  <si>
    <t>Хогны уут 1х*18ш*35л багтаамжтай G&amp;G</t>
  </si>
  <si>
    <t>4311536921100</t>
  </si>
  <si>
    <t>Хогны уут 1х*24ш*25л багтаамжтай G&amp;G</t>
  </si>
  <si>
    <t>4311536965661</t>
  </si>
  <si>
    <t>Хөвөн чихний Elkos Watterpads 50ш, /1х*20ш/</t>
  </si>
  <si>
    <t>4311501656730</t>
  </si>
  <si>
    <t>Хөөлгөгч Hefe 58*3 уут RUF</t>
  </si>
  <si>
    <t>40352961</t>
  </si>
  <si>
    <t>Хувцас зайлагч Fruhlingsfrisch 50WL 1.5л /1х*6/</t>
  </si>
  <si>
    <t>4311501616505</t>
  </si>
  <si>
    <t>Хувцас зайлагч Morgenfrish 50WL 1.5л /1х*6/</t>
  </si>
  <si>
    <t>4311501616482</t>
  </si>
  <si>
    <t>Хувцас зайлагч Weichspuler sensitev 50WL 1.5л /1х*6/</t>
  </si>
  <si>
    <t>4311501616512</t>
  </si>
  <si>
    <t>Хүнсний будаг Classic 4 өнгийн 80гр /Lebensmittel Farben 1*17ш/</t>
  </si>
  <si>
    <t>4002809025853</t>
  </si>
  <si>
    <t>Хүнсний будаг Flashy 4 өнгийн 80гр /Lebensmittel Farben 1*17ш/</t>
  </si>
  <si>
    <t>4002809025532</t>
  </si>
  <si>
    <t>Хүнсний скоч Frischhaltefolie 75м /1х*24ш/ G&amp;G</t>
  </si>
  <si>
    <t>4311501513224</t>
  </si>
  <si>
    <t>Хүнсний цаас Backpapier 30ш /1х*24ш/</t>
  </si>
  <si>
    <t>4311501373026</t>
  </si>
  <si>
    <t>Цай Fruchtetee 25*3g /1x*16ш/</t>
  </si>
  <si>
    <t>4311501608425</t>
  </si>
  <si>
    <t>Цай Kamillentee 25*1.5g /1x*16ш/</t>
  </si>
  <si>
    <t>4311501608487</t>
  </si>
  <si>
    <t>Цай Pfefferminztee 25*2.25g /1x*16ш/</t>
  </si>
  <si>
    <t>4311501608517</t>
  </si>
  <si>
    <t>цуу Balsamico 500ml /1х*6ш/ G&amp;G</t>
  </si>
  <si>
    <t>4311501799048</t>
  </si>
  <si>
    <t>Цуу дарсны Wein branntreinessig 5% 1л 1х*10ш</t>
  </si>
  <si>
    <t>4311596423804</t>
  </si>
  <si>
    <t>Цэвэрлэгээний бодис Flecken Vorwaschspray 1х*10ш*1л G&amp;G</t>
  </si>
  <si>
    <t>4311501435472</t>
  </si>
  <si>
    <t>Чиа үр Chaisamen 300г 1х*8ш</t>
  </si>
  <si>
    <t>4008407013513</t>
  </si>
  <si>
    <t>Чипс ''Paprika" 200гр 1x*20ш G&amp;G</t>
  </si>
  <si>
    <t>4311501496107</t>
  </si>
  <si>
    <t>Чихэр Кармель "Landrynki" ууттай 4төрөл 80гр /1x*30ш/</t>
  </si>
  <si>
    <t>5904593000360</t>
  </si>
  <si>
    <t>Чихэр Кармель "Minifrutki" хайрцагтай -1кг*10ш</t>
  </si>
  <si>
    <t>5904593000421</t>
  </si>
  <si>
    <t>Чихэр Кармель "Minifrutki"хайрцагтай 0,5 кг*8ш</t>
  </si>
  <si>
    <t>Чихэр үрлэн Schocolinsen 250гр 1х*20ш G&amp;G</t>
  </si>
  <si>
    <t>Шампунь Elkos 1х*6ш*500мл /Fru+vitamin/</t>
  </si>
  <si>
    <t>Шампунь Elkos 1х*6ш*500мл /Krauter/</t>
  </si>
  <si>
    <t>Шил цэвэрлэгч шингэн Glas Reiniger</t>
  </si>
  <si>
    <t>4311501695234</t>
  </si>
  <si>
    <t>Шиш Sonnen 330г 1х*12</t>
  </si>
  <si>
    <t>4311501435229</t>
  </si>
  <si>
    <t>Шоколад Block 40% 200гр 1х*23ш G&amp;G</t>
  </si>
  <si>
    <t>4311501696071</t>
  </si>
  <si>
    <t>Шоколад Coverture vollm 38%/edeka зузаан/ 200гр 1х*18ш G&amp;G</t>
  </si>
  <si>
    <t>4311501346846</t>
  </si>
  <si>
    <t>Шоколад Musli Riegel 200гр 1х*9ш G&amp;G</t>
  </si>
  <si>
    <t>Шоколад Ногоон Nuss voll 100гр 1х*15ш G&amp;G</t>
  </si>
  <si>
    <t>4311501634363</t>
  </si>
  <si>
    <t>Шоколад ягаан Trauben nuss 100гр 1х*38ш G&amp;G</t>
  </si>
  <si>
    <t>4311596468782</t>
  </si>
  <si>
    <t>Шүдний ОО Denta max  Zahncreme /1х*12ш*125мл/ Elkos</t>
  </si>
  <si>
    <t>4311501657409</t>
  </si>
  <si>
    <t>Шүдний Сойз Denta max  ZahnBurst /1х*13ш/ Elkos</t>
  </si>
  <si>
    <t>4311501499559</t>
  </si>
  <si>
    <t xml:space="preserve">Эдийн саван elkos Kernseife 150г 1х*12 </t>
  </si>
  <si>
    <t>4311501659793</t>
  </si>
  <si>
    <t>Элэгний нухаш Lebur-wurst 1х*12ш*200гр /шилтэй/</t>
  </si>
  <si>
    <t>4037500031766</t>
  </si>
  <si>
    <t>Англи нэр</t>
  </si>
  <si>
    <t>Жин</t>
  </si>
  <si>
    <t>жин /хэмжих/</t>
  </si>
  <si>
    <t>Үйлдвэрлэсэн улс</t>
  </si>
  <si>
    <t>Хайрцаг дахь тоо</t>
  </si>
  <si>
    <t>Брэнд</t>
  </si>
  <si>
    <t>Номин баар код</t>
  </si>
  <si>
    <t>алтан жолоо</t>
  </si>
  <si>
    <t>КГ сыр</t>
  </si>
  <si>
    <t>Алчуур 3 өнгө</t>
  </si>
  <si>
    <t>Haushaltstuch</t>
  </si>
  <si>
    <t>Герман</t>
  </si>
  <si>
    <t>Алчуур шалны Bodentuch 50*55см</t>
  </si>
  <si>
    <t>Bodentuch</t>
  </si>
  <si>
    <t>Алимны нухаш Apfelmus</t>
  </si>
  <si>
    <t>Apfelmus</t>
  </si>
  <si>
    <t>гр</t>
  </si>
  <si>
    <t>Амтлагч Pesto alla genovese</t>
  </si>
  <si>
    <t>Pesto alla genovese</t>
  </si>
  <si>
    <t>Амтлагч Pesto Rosso</t>
  </si>
  <si>
    <t>Pesto Rosso</t>
  </si>
  <si>
    <t>Амтлагч Гич Senf mittelscharf</t>
  </si>
  <si>
    <t>Senf mittelscharf</t>
  </si>
  <si>
    <t>мл</t>
  </si>
  <si>
    <t>АЦХ Elkos Damen Binden normal</t>
  </si>
  <si>
    <t>Damen Binden normal</t>
  </si>
  <si>
    <t>АЦХ Elkos Damen Binden super</t>
  </si>
  <si>
    <t>Damen Binden super</t>
  </si>
  <si>
    <t>АЦХ Elkos өдөр тутам Slipeinlage normal</t>
  </si>
  <si>
    <t>Slipeinlage normal</t>
  </si>
  <si>
    <t>Аяга угаагч парлон Topf Reiniger</t>
  </si>
  <si>
    <t>Topf Reiniger</t>
  </si>
  <si>
    <t>Аяга угаагч шингэн Geschirrspuelm</t>
  </si>
  <si>
    <t>Geschirrspuelm</t>
  </si>
  <si>
    <t>л</t>
  </si>
  <si>
    <t>Бяслаг Cambozola</t>
  </si>
  <si>
    <t>Cheese Cambozola</t>
  </si>
  <si>
    <t>Бяслаг Cream cheese 24%</t>
  </si>
  <si>
    <t>Cream cheese</t>
  </si>
  <si>
    <t>Бяслаг Landana Garlic 50%</t>
  </si>
  <si>
    <t xml:space="preserve"> Garlic 50%</t>
  </si>
  <si>
    <t>Голланд</t>
  </si>
  <si>
    <t>24003277000000</t>
  </si>
  <si>
    <t>Бяслаг Landana Ямааны сүү, зэрлэг сармистай</t>
  </si>
  <si>
    <t>Goat Cheese Wild Garlic</t>
  </si>
  <si>
    <t>24003274000000</t>
  </si>
  <si>
    <t>Бяслаг Landana Maasdam BIG 45%</t>
  </si>
  <si>
    <t>Maasdam 45%</t>
  </si>
  <si>
    <t>24003279000000</t>
  </si>
  <si>
    <t>Бяслаг Landana Matured 48% /1*4кг/</t>
  </si>
  <si>
    <t>Бяслаг Landana Matured 48%</t>
  </si>
  <si>
    <t>Matured 48%</t>
  </si>
  <si>
    <t>Бяслаг Landana Зөөлөн 48%</t>
  </si>
  <si>
    <t>Landana Mild 48%</t>
  </si>
  <si>
    <t>24003278000000</t>
  </si>
  <si>
    <t>Бяслаг Landana Mild BIG 48%</t>
  </si>
  <si>
    <t>Landana Mild BIG 48%</t>
  </si>
  <si>
    <t>24003275000000</t>
  </si>
  <si>
    <t>Бяслаг Landana Peper Trio Олон перец</t>
  </si>
  <si>
    <t>Landana Peper Trio</t>
  </si>
  <si>
    <t>24003276000000</t>
  </si>
  <si>
    <t>Бяслаг Бри</t>
  </si>
  <si>
    <t xml:space="preserve">Cheese  Bri </t>
  </si>
  <si>
    <t>Бяслаг Гоуда 48%</t>
  </si>
  <si>
    <t>Cheese Gouda</t>
  </si>
  <si>
    <t>02800275</t>
  </si>
  <si>
    <t>24001023000000</t>
  </si>
  <si>
    <t>Бяслаг гоуда 48%</t>
  </si>
  <si>
    <t>Бяслаг Дорблю хөгзтэй</t>
  </si>
  <si>
    <t xml:space="preserve">Cheese  Blu cheese </t>
  </si>
  <si>
    <t>02800450</t>
  </si>
  <si>
    <t>24001026000000</t>
  </si>
  <si>
    <t>Бяслаг Камембер</t>
  </si>
  <si>
    <t>Cheese Camembert</t>
  </si>
  <si>
    <t>Бяслаг Моцералла</t>
  </si>
  <si>
    <t xml:space="preserve">Cheese Mozzarella </t>
  </si>
  <si>
    <t>02800279</t>
  </si>
  <si>
    <t>24001021000000</t>
  </si>
  <si>
    <t>24001462000000</t>
  </si>
  <si>
    <t xml:space="preserve">Cheese Parmezan </t>
  </si>
  <si>
    <t>Латви</t>
  </si>
  <si>
    <t>02802109</t>
  </si>
  <si>
    <t>24001024000000</t>
  </si>
  <si>
    <t>Бяслаг Пармезан Гялгар ууттай</t>
  </si>
  <si>
    <t>Cheese parmesan</t>
  </si>
  <si>
    <t>Бяслаг Пармезан Хайрцагтай</t>
  </si>
  <si>
    <t>Бяслаг Tilsite 1х*2ш 45% /Ammerland/</t>
  </si>
  <si>
    <t>Бяслаг пармезан хөрвүүлсэн</t>
  </si>
  <si>
    <t>Бяслаг Фетаки Актив</t>
  </si>
  <si>
    <t xml:space="preserve">Cheese Fitake Active </t>
  </si>
  <si>
    <t>Бяслаг Фитаки шилтэй</t>
  </si>
  <si>
    <t xml:space="preserve">Cheese Fitake </t>
  </si>
  <si>
    <t>Бяслаг хуудсан "Snack ногоон" gouda</t>
  </si>
  <si>
    <t xml:space="preserve">Cheese Snack </t>
  </si>
  <si>
    <t>Бяслаг хуудсан "Snack улаан" emmentaler</t>
  </si>
  <si>
    <t>Бяслаг хуудсан "Snack шар" Toast</t>
  </si>
  <si>
    <t>Cheese Edamer</t>
  </si>
  <si>
    <t>Бяслаг Чеддер хатуу</t>
  </si>
  <si>
    <t>Cheese Cheddar</t>
  </si>
  <si>
    <t>02800276</t>
  </si>
  <si>
    <t>24001025000000</t>
  </si>
  <si>
    <t>801023#</t>
  </si>
  <si>
    <t>Бяслаг эдамер 1х*4ш 40%</t>
  </si>
  <si>
    <t>Бяслаг эдамер</t>
  </si>
  <si>
    <t>24001022000000</t>
  </si>
  <si>
    <t>Бяслаг Эмэнталер нүхтэй</t>
  </si>
  <si>
    <t>Cheese Illertaler</t>
  </si>
  <si>
    <t>02800449</t>
  </si>
  <si>
    <t>Вандуй Erbsen</t>
  </si>
  <si>
    <t>Erbsen</t>
  </si>
  <si>
    <t>Ванилин-сахар 10гр*8ш</t>
  </si>
  <si>
    <t>Vanillin-Zucker</t>
  </si>
  <si>
    <t>Варень Erdbeer Бөөрөлзгөнө</t>
  </si>
  <si>
    <t>4311501757130</t>
  </si>
  <si>
    <t>Himbeer</t>
  </si>
  <si>
    <t>Варень Erdbeer гүзээлзгэнэ</t>
  </si>
  <si>
    <t>4311501757253</t>
  </si>
  <si>
    <t>Erdbeer</t>
  </si>
  <si>
    <t>Варень Erdbeer Интоор 450гр 1х*10ш G&amp;G</t>
  </si>
  <si>
    <t>Варень Erdbeer Интоор</t>
  </si>
  <si>
    <t>4311501757055</t>
  </si>
  <si>
    <t>Гал тогооны цаас Power 4ш</t>
  </si>
  <si>
    <t>Гарын саван Elkos Cremeseife 1х*24ш*150гр</t>
  </si>
  <si>
    <t>Гарын саван Elkos Cremeseife</t>
  </si>
  <si>
    <t>4311501002971</t>
  </si>
  <si>
    <t>Cremeseife</t>
  </si>
  <si>
    <t>Гахайн мах Ham</t>
  </si>
  <si>
    <t>Ham</t>
  </si>
  <si>
    <t>Бельги</t>
  </si>
  <si>
    <t>Гахайн утсан мах "Бекон"</t>
  </si>
  <si>
    <t xml:space="preserve">Becon </t>
  </si>
  <si>
    <t>Унгар</t>
  </si>
  <si>
    <t>Гоймон Fussilli буржгар</t>
  </si>
  <si>
    <t>4311596410620</t>
  </si>
  <si>
    <t>Fusilli</t>
  </si>
  <si>
    <t>Гоймон Spaghetti  соустай</t>
  </si>
  <si>
    <t>Spaghetti sause</t>
  </si>
  <si>
    <t>Гоймон Spaghetti 500гр 1х*24ш G&amp;G</t>
  </si>
  <si>
    <t xml:space="preserve">Гоймон Spaghetti </t>
  </si>
  <si>
    <t>4311596410644</t>
  </si>
  <si>
    <t>Spaghetti</t>
  </si>
  <si>
    <t>Давс Jodsalz</t>
  </si>
  <si>
    <t>Jodsalz</t>
  </si>
  <si>
    <t>Желатин</t>
  </si>
  <si>
    <t xml:space="preserve">Blatt Gelateni </t>
  </si>
  <si>
    <t>Жигнэмэг Cookies American style</t>
  </si>
  <si>
    <t xml:space="preserve"> Cookies American style</t>
  </si>
  <si>
    <t>Жигнэмэг Cream cookies</t>
  </si>
  <si>
    <t xml:space="preserve"> Cream cookies</t>
  </si>
  <si>
    <t>Жигнэмэг Double chocolate cookies</t>
  </si>
  <si>
    <t>Double chocolate cookies</t>
  </si>
  <si>
    <t>Жигнэмэг SpritzGeback mischung</t>
  </si>
  <si>
    <t>SpritzGeback mischung</t>
  </si>
  <si>
    <t>Жигнэмэг Waffel mischung</t>
  </si>
  <si>
    <t>Waffel mischung</t>
  </si>
  <si>
    <t>Жимсний соус Doge</t>
  </si>
  <si>
    <t>8001134015498</t>
  </si>
  <si>
    <t>Жимсний соус Dreamy</t>
  </si>
  <si>
    <t>8001134001323</t>
  </si>
  <si>
    <t>Жүүс Apfelsaft 1л 100%</t>
  </si>
  <si>
    <t>Apfelsaft</t>
  </si>
  <si>
    <t>Жүүс Orangensaft 1л 100%</t>
  </si>
  <si>
    <t>Orangensaft</t>
  </si>
  <si>
    <t>Загас туна лаазтай Thunfisch filets</t>
  </si>
  <si>
    <t>Thunfisch filets</t>
  </si>
  <si>
    <t>Зайдас 5ширхэгтэй Bock-wurst</t>
  </si>
  <si>
    <t>Bock-wurst</t>
  </si>
  <si>
    <t>Зайдас 8ширхэгтэй Bock-wurstchen</t>
  </si>
  <si>
    <t>Bock-wurstchen</t>
  </si>
  <si>
    <t>Зайдас Deichsel Pferdewiener</t>
  </si>
  <si>
    <t xml:space="preserve"> Deichsel Pferdewiener</t>
  </si>
  <si>
    <t>Зайдас Harzer zwerge</t>
  </si>
  <si>
    <t xml:space="preserve"> Harzer zwerge</t>
  </si>
  <si>
    <t>Зайдас Thuringer Delikates</t>
  </si>
  <si>
    <t>Thuringer Delikates</t>
  </si>
  <si>
    <t>Зөгийн бал</t>
  </si>
  <si>
    <t>4601899000070</t>
  </si>
  <si>
    <t xml:space="preserve">honey </t>
  </si>
  <si>
    <t>ОХУ</t>
  </si>
  <si>
    <t>4601899000667</t>
  </si>
  <si>
    <t>4601899001596</t>
  </si>
  <si>
    <t>Зөгийн бал Honig</t>
  </si>
  <si>
    <t>Honig</t>
  </si>
  <si>
    <t>Исгэгч Backpulver 15гр*6ш</t>
  </si>
  <si>
    <t>Backpulver</t>
  </si>
  <si>
    <t>Кексний  бэлэн гурил MarmorKuchen 8ш 450g</t>
  </si>
  <si>
    <t>Кексний  бэлэн гурил MarmorKuchen</t>
  </si>
  <si>
    <t>Marmor</t>
  </si>
  <si>
    <t>Кексний  бэлэн гурил SchokoKuchen 8ш 475гр</t>
  </si>
  <si>
    <t>Кексний  бэлэн гурил SchokoKuchen</t>
  </si>
  <si>
    <t xml:space="preserve"> Shokokuchen Mit Glazur </t>
  </si>
  <si>
    <t>Компот 5-Frucht Cocktail</t>
  </si>
  <si>
    <t>5-Frucht Cocktail</t>
  </si>
  <si>
    <t>Компот Ananas Scheiben</t>
  </si>
  <si>
    <t>4311501660881</t>
  </si>
  <si>
    <t>Ananas Scheiben</t>
  </si>
  <si>
    <t>Компот Ananas stucke</t>
  </si>
  <si>
    <t>Ananas stucke</t>
  </si>
  <si>
    <t>Компот Интоор</t>
  </si>
  <si>
    <t>Cherry</t>
  </si>
  <si>
    <t>Компот Тоор Pfirsiche halbe</t>
  </si>
  <si>
    <t>Pfirsiche halbe</t>
  </si>
  <si>
    <t>Лаа Spitzkerzen orange 1х*6ш*35гр G&amp;G 8цаг</t>
  </si>
  <si>
    <t>Лаа Spitzkerzen orange</t>
  </si>
  <si>
    <t>4311536966408</t>
  </si>
  <si>
    <t>Spitzkerzen orange</t>
  </si>
  <si>
    <t>Лаа Spitzkerzen red 1х*6ш*35гр G&amp;G 8цаг</t>
  </si>
  <si>
    <t>Лаа Spitzkerzen red</t>
  </si>
  <si>
    <t>4311501522363</t>
  </si>
  <si>
    <t>Лаа Teelichte 30ш</t>
  </si>
  <si>
    <t>Маалингийн үр Leinsamen</t>
  </si>
  <si>
    <t>Масло Deutsche Markenbutter</t>
  </si>
  <si>
    <t>Deutsche Markenbutter</t>
  </si>
  <si>
    <t>5905477002777</t>
  </si>
  <si>
    <t>Масло Сливочный 1х*20ш*200гр</t>
  </si>
  <si>
    <t>Масло Сливочный</t>
  </si>
  <si>
    <t xml:space="preserve">Butter </t>
  </si>
  <si>
    <t>Мах тахианы гуя</t>
  </si>
  <si>
    <t>Chicken whole</t>
  </si>
  <si>
    <t>БНХАУ</t>
  </si>
  <si>
    <t>Мах тахианы мөч</t>
  </si>
  <si>
    <t>Drumstick</t>
  </si>
  <si>
    <t>Мах тахианы цээж</t>
  </si>
  <si>
    <t>Chicken Skin less</t>
  </si>
  <si>
    <t>Мах тахианы гуяны цул</t>
  </si>
  <si>
    <t>Chicken skin on</t>
  </si>
  <si>
    <t>Нимбэгний хүчил</t>
  </si>
  <si>
    <t>Zitrone plus</t>
  </si>
  <si>
    <t>Sizilia</t>
  </si>
  <si>
    <t>Нойлын цаас Nature</t>
  </si>
  <si>
    <t>Нүдний шил цэвэрлэгч Brillen Putztucher 54ш /1*10ш/ G&amp;G</t>
  </si>
  <si>
    <t>Нүдний шил цэвэрлэгч Brillen Putztucher</t>
  </si>
  <si>
    <t>4311596655625</t>
  </si>
  <si>
    <t>Нүүр цэвэрлэгч хөвөн Elkos Watterpads</t>
  </si>
  <si>
    <t>4311501656648</t>
  </si>
  <si>
    <t>Огурцы Gurkentop</t>
  </si>
  <si>
    <t>4311596442947</t>
  </si>
  <si>
    <t>Gurkentop</t>
  </si>
  <si>
    <t>Огурцы Delikates Guwerzgurken</t>
  </si>
  <si>
    <t>4311501416117</t>
  </si>
  <si>
    <t>Delikates Guwerzgurken</t>
  </si>
  <si>
    <t>Олив/тос Extra virgin</t>
  </si>
  <si>
    <t>Олив/тос Pomace</t>
  </si>
  <si>
    <t>Оливийн жимс ногоон</t>
  </si>
  <si>
    <t xml:space="preserve">Green olive </t>
  </si>
  <si>
    <t>Испани</t>
  </si>
  <si>
    <t>Оливийн жимс хар</t>
  </si>
  <si>
    <t xml:space="preserve">black olive </t>
  </si>
  <si>
    <t>Оливын тос EXTRA</t>
  </si>
  <si>
    <t>Өглөөний хоол Corn Flakes</t>
  </si>
  <si>
    <t>Corn Flakes</t>
  </si>
  <si>
    <t>Өглөөний хоол Happy Hoops 750гр 1х*5ш G&amp;G</t>
  </si>
  <si>
    <t>Өглөөний хоол Happy Hoops</t>
  </si>
  <si>
    <t>Happy Hoops</t>
  </si>
  <si>
    <t>Өглөөний хоол Honey Wheat</t>
  </si>
  <si>
    <t>Honey Wheat</t>
  </si>
  <si>
    <t>Өглөөний хоол Leo Crisp</t>
  </si>
  <si>
    <t>Leo Crisp</t>
  </si>
  <si>
    <t>Өглөөний хоол Mini Zimtos</t>
  </si>
  <si>
    <t>Mini Zimtos</t>
  </si>
  <si>
    <t>Өглөөний хоол Musli</t>
  </si>
  <si>
    <t>Musli</t>
  </si>
  <si>
    <t>Өглөөний хоол Nougat bits</t>
  </si>
  <si>
    <t>Nougat bits</t>
  </si>
  <si>
    <t>Өглөөний хоол Schoko Chips</t>
  </si>
  <si>
    <t>Schoko Chips</t>
  </si>
  <si>
    <t>Печень Biscotti &amp; Wafers 1х*25ш*300гр /Kuchen Meister/</t>
  </si>
  <si>
    <t>Печень Biscotti &amp; Wafers</t>
  </si>
  <si>
    <t>Пиццаны гурил</t>
  </si>
  <si>
    <t>4002809037849</t>
  </si>
  <si>
    <t xml:space="preserve">Pizza Teig </t>
  </si>
  <si>
    <t>Салат амтлагч French dressing</t>
  </si>
  <si>
    <t>French dressing</t>
  </si>
  <si>
    <t>Салат амтлагч Joghurt dressing</t>
  </si>
  <si>
    <t>Joghurt dressing</t>
  </si>
  <si>
    <t>Салат амтлагч Sylter Liebe</t>
  </si>
  <si>
    <t>Sylter Liebe</t>
  </si>
  <si>
    <t>Самар давсалсан Erdnusse 200гр 1х*30ш</t>
  </si>
  <si>
    <t>Самар давсалсан Erdnusse</t>
  </si>
  <si>
    <t>Сахар Rohrohr zucker</t>
  </si>
  <si>
    <t>Rohrohr zucker</t>
  </si>
  <si>
    <t>Соус Blognesei 400гр</t>
  </si>
  <si>
    <t>Blognesei</t>
  </si>
  <si>
    <t>Соус Napol</t>
  </si>
  <si>
    <t>АЦХ Elkos Ultra Binden Normal 20ш 1х*12</t>
  </si>
  <si>
    <t>Сухар Panier Mehl</t>
  </si>
  <si>
    <t>Panier Mehl</t>
  </si>
  <si>
    <t>Сүүн крем "Зана" гүзээлзгэнэтэй 250</t>
  </si>
  <si>
    <t xml:space="preserve">Sahne Wunder  strawberry </t>
  </si>
  <si>
    <t>Сүүн крем "Зана"</t>
  </si>
  <si>
    <t xml:space="preserve">Sahne Wunder  milk </t>
  </si>
  <si>
    <t>Сүүн крем "Зана" шоколадтай</t>
  </si>
  <si>
    <t xml:space="preserve">Sahne Wunder  choco </t>
  </si>
  <si>
    <t>Сүүн крем Whipping cream 1х*12ш*1кг</t>
  </si>
  <si>
    <t>Сүүн крем Whipping cream</t>
  </si>
  <si>
    <t>Whipping cream</t>
  </si>
  <si>
    <t>Сүүн крем Whipping cream Hochwald 1х*12ш*1000гр</t>
  </si>
  <si>
    <t>Сүүн крем Whipping cream ГАН 1х*12ш*1л</t>
  </si>
  <si>
    <t>Тасалдаг уут Fruhstucksbeutel</t>
  </si>
  <si>
    <t>Fruhstucksbeutel</t>
  </si>
  <si>
    <t>Толбо арилгагч Gallseife</t>
  </si>
  <si>
    <t>Томат лаазалсан</t>
  </si>
  <si>
    <t>Төмсний нухаш Puree</t>
  </si>
  <si>
    <t>Тугалган цаас Aluminium foil 30м*29см /1х*24ш/ G&amp;G</t>
  </si>
  <si>
    <t>Тугалган цаас Aluminium foil 30м*29см</t>
  </si>
  <si>
    <t>4311536920981</t>
  </si>
  <si>
    <t>Түрс "Закуска азовская, черноморская" цөцгийтэй улаан</t>
  </si>
  <si>
    <t xml:space="preserve">Zakuska red </t>
  </si>
  <si>
    <t>Түрс "Закуска азовская, черноморская" цөцгийтэй хар</t>
  </si>
  <si>
    <t>Zakuska black</t>
  </si>
  <si>
    <t>Түрс Икра "Дары моря" хуванцар савтай, холимог</t>
  </si>
  <si>
    <t xml:space="preserve">Cavier mix </t>
  </si>
  <si>
    <t>Түрс Икра "Дары моря" шилтэй улаан</t>
  </si>
  <si>
    <t>Cavier  /red/</t>
  </si>
  <si>
    <t>Түрс Икра "Дары моря" шилтэй хар</t>
  </si>
  <si>
    <t>Cavier  /black/</t>
  </si>
  <si>
    <t>Түрс Икра "Русская"  шилтэй хар</t>
  </si>
  <si>
    <t>4610138731958</t>
  </si>
  <si>
    <t>rus</t>
  </si>
  <si>
    <t>Түрс Икра "Русская" шилтэй улаан</t>
  </si>
  <si>
    <t>4610138731941</t>
  </si>
  <si>
    <t>Угаалгын нунтаг Classic /Vollwaschmittel/ 4.225кг G&amp;G</t>
  </si>
  <si>
    <t>Угаалгын нунтаг Classic Vollwaschmittel</t>
  </si>
  <si>
    <t>Угаалгын нунтаг Color wash 5200гр G&amp;G /будагтай хувцас/</t>
  </si>
  <si>
    <t>Угаалгын нунтаг Color wash /будагтай хувцас/</t>
  </si>
  <si>
    <t>4311501473351</t>
  </si>
  <si>
    <t>Үзэм хатаасан Student futter</t>
  </si>
  <si>
    <t>Student futter</t>
  </si>
  <si>
    <t>Үзэмтэй үрэл Shoco Rosinen</t>
  </si>
  <si>
    <t>4311501748053</t>
  </si>
  <si>
    <t>Shoco Rosinen</t>
  </si>
  <si>
    <t>Хар талх Герман" нойтон 500 гр 1х*7ш</t>
  </si>
  <si>
    <t>Хар талх нойтон</t>
  </si>
  <si>
    <t>4005195772639</t>
  </si>
  <si>
    <t>Bread Haverland</t>
  </si>
  <si>
    <t>Хогны уут 120л</t>
  </si>
  <si>
    <t>Хогны уут 35л</t>
  </si>
  <si>
    <t>Хогны уут 25л</t>
  </si>
  <si>
    <t>Хөвөн чихний Elkos Watterpads 50ш</t>
  </si>
  <si>
    <t>Хөөлгөгч Hefe</t>
  </si>
  <si>
    <t>Hefe</t>
  </si>
  <si>
    <t>Хүнсний скоч Frischhaltefolie 75м</t>
  </si>
  <si>
    <t>Цэвэрлэгээний бодис Flecken Vorwaschspray</t>
  </si>
  <si>
    <t>Чиа үр Chaisamen</t>
  </si>
  <si>
    <t>Чипс Paprika</t>
  </si>
  <si>
    <t>Paprika</t>
  </si>
  <si>
    <t>Чихэр Кармель "Landrynki" ууттай 4төрөл</t>
  </si>
  <si>
    <t>Чихэр Кармель Minifrutki</t>
  </si>
  <si>
    <t>5904593001039</t>
  </si>
  <si>
    <t>Чихэр үрлэн Schocolinsen</t>
  </si>
  <si>
    <t>4000281208504</t>
  </si>
  <si>
    <t>Шампунь Elkos 1х*8ш*500мл /Fru+vitamin/</t>
  </si>
  <si>
    <t>Шампунь Elkos Fru+vitamin</t>
  </si>
  <si>
    <t>4311501708491</t>
  </si>
  <si>
    <t>Шампунь Elkos 1х*8ш*500мл /Krauter/</t>
  </si>
  <si>
    <t>Шампунь Elkos Krauter</t>
  </si>
  <si>
    <t>4311501010952</t>
  </si>
  <si>
    <t>Шингэн саван Elkos 1х*8ш*300мл /зөгийн бал/</t>
  </si>
  <si>
    <t>Шингэн саван Elkos Зөгийн бал</t>
  </si>
  <si>
    <t>4311501678077</t>
  </si>
  <si>
    <t>Шингэн саван Elkos 1х*8ш*300мл /нимбэг/</t>
  </si>
  <si>
    <t>Шингэн саван Elkos Нимбэг</t>
  </si>
  <si>
    <t>4311501677926</t>
  </si>
  <si>
    <t>Шингэн саван Elkos 1х*8ш*300мл /эрэгтэй sport/</t>
  </si>
  <si>
    <t>Шингэн саван Elkos эрэгтэй sport</t>
  </si>
  <si>
    <t>4311501677834</t>
  </si>
  <si>
    <t>Шиш Sonnen</t>
  </si>
  <si>
    <t>Шоколад Block</t>
  </si>
  <si>
    <t>Шоколад Coverture vollm 38%</t>
  </si>
  <si>
    <t>Шоколад Coverture Zartb 26%/edeka зузаан/ 200гр 1х*11ш G&amp;G</t>
  </si>
  <si>
    <t>Шоколад Coverture Zartb 53%</t>
  </si>
  <si>
    <t>4311501346907</t>
  </si>
  <si>
    <t>Шоколад Musli Riegel</t>
  </si>
  <si>
    <t>4311501694534</t>
  </si>
  <si>
    <t>Шүдний ОО Denta max  Zahncreme</t>
  </si>
  <si>
    <t>Шүдний Сойз Denta max  ZahnBurst</t>
  </si>
  <si>
    <t>Эдийн саван elkos Kernseife</t>
  </si>
  <si>
    <t>Элэгний нухаш Lebur-wurst</t>
  </si>
  <si>
    <t>Lebur-wurst</t>
  </si>
  <si>
    <t>Бяслагтай бялууны бэлдэц</t>
  </si>
  <si>
    <t>Kasekuchen</t>
  </si>
  <si>
    <t>Вафлины гурил</t>
  </si>
  <si>
    <t>Waffeln</t>
  </si>
  <si>
    <t>Төрсөн өдрийн бялууны бэлдэц</t>
  </si>
  <si>
    <t>Birthday cake</t>
  </si>
  <si>
    <t>Бурбон ванилин сахар 3*8гр</t>
  </si>
  <si>
    <t>Bourbon vanille zucker</t>
  </si>
  <si>
    <t>Хүнсний будаг Classic 4 өнгийн</t>
  </si>
  <si>
    <t>Lebensmittel Farben</t>
  </si>
  <si>
    <t>Бялууны чимэглэл супер баатар</t>
  </si>
  <si>
    <t>heldenhaft</t>
  </si>
  <si>
    <t>Бялууны чимэглэл олон дүрст</t>
  </si>
  <si>
    <t>Streusel LIEBE</t>
  </si>
  <si>
    <t>Бялууны чимэглэл бөөрөлзгөнөтөй</t>
  </si>
  <si>
    <t>Naturliches Topping</t>
  </si>
  <si>
    <t>Аяган бялууны бэлдэц 391гр</t>
  </si>
  <si>
    <t>Cup Cakes</t>
  </si>
  <si>
    <t>Блинчикны гурил</t>
  </si>
  <si>
    <t>Schutteln</t>
  </si>
  <si>
    <t>Солонгон өнгөт бялууны бэлдэц</t>
  </si>
  <si>
    <t>Bunter party kuchen</t>
  </si>
  <si>
    <t>Жигнэмэгний гурил</t>
  </si>
  <si>
    <t>Knusper kekse</t>
  </si>
  <si>
    <t>Хүнсний будаг Flashy 4 өнгийн</t>
  </si>
  <si>
    <t>Lebensmittel Farben Flashy</t>
  </si>
  <si>
    <t>Бялууны гоёлын будаг 4 өнгө</t>
  </si>
  <si>
    <t>Dekor Schrift</t>
  </si>
  <si>
    <t>Бялууны 8 өнгийн будаг 8*2гр</t>
  </si>
  <si>
    <t>Farbstifte</t>
  </si>
  <si>
    <t>Бялууны чимэглэл үрлэн хар шоколад</t>
  </si>
  <si>
    <t>SchokoTropfchen</t>
  </si>
  <si>
    <t>Бялууны гоёлын шингэн түрхлэг</t>
  </si>
  <si>
    <t>Drip Cake Glasur</t>
  </si>
  <si>
    <t>Бяслагтай бялууны тогтворжуулагч 3*60гр /Kasekuchen hilfe 1*20ш/</t>
  </si>
  <si>
    <t>Бяслагтай бялууны тогтворжуулагч</t>
  </si>
  <si>
    <t>Kasekuchen hilfe</t>
  </si>
  <si>
    <t>Бялууны чимэглэл үсэг, тоо</t>
  </si>
  <si>
    <t>Dekor ABC&amp;Zahlen</t>
  </si>
  <si>
    <t>Иристэй бялууны бэлдэц</t>
  </si>
  <si>
    <t>Salted caramel brownies</t>
  </si>
  <si>
    <t>Органик хуурай какао 125гр /Bio kakao 1*8ш/</t>
  </si>
  <si>
    <t>Органик хуурай какао</t>
  </si>
  <si>
    <t>Bio kakao</t>
  </si>
  <si>
    <t>Икра лососевая 95гр 1х*12</t>
  </si>
  <si>
    <t>Икра лососевая</t>
  </si>
  <si>
    <t>Амтлагч Кетчуп</t>
  </si>
  <si>
    <t>Фитнесс Батончик клубнычный пломбир</t>
  </si>
  <si>
    <t>Protein крепкий орешек</t>
  </si>
  <si>
    <t>Цуу Balsamico 500ml /1х*6ш/ G&amp;G</t>
  </si>
  <si>
    <t>Balsamico</t>
  </si>
  <si>
    <t>ml</t>
  </si>
  <si>
    <t>Бяслаг Чеддер Red</t>
  </si>
  <si>
    <t>Бяслаг Чеддер White</t>
  </si>
  <si>
    <t>Бяслаг Emmental 45% /Ammerland/</t>
  </si>
  <si>
    <t>Бяслаг Emmental</t>
  </si>
  <si>
    <t>Cheese Emmantaler</t>
  </si>
  <si>
    <t>Cream cheese 70%</t>
  </si>
  <si>
    <t>Cream cheese 60%</t>
  </si>
  <si>
    <t>Бяслаг эдамер 60%</t>
  </si>
  <si>
    <t>Мах тахианы Бугалга</t>
  </si>
  <si>
    <t>Drumette</t>
  </si>
  <si>
    <t>АЦХ Elkos Ultra Binden 16ш 1х*12</t>
  </si>
  <si>
    <t>Trauben nuss</t>
  </si>
  <si>
    <t>Аяга таваг угаагчний шингэн Classic 900g 1х*5ш</t>
  </si>
  <si>
    <t>Бяслаг Briette Creamy &amp; Buttery red</t>
  </si>
  <si>
    <t>Briette Creamy &amp; Buttery red</t>
  </si>
  <si>
    <t>Бяслаг Briette Dulce De Leche</t>
  </si>
  <si>
    <t>Briette Dulce De Leche</t>
  </si>
  <si>
    <t>Бяслаг Briette Smoky</t>
  </si>
  <si>
    <t>Briette Smoky</t>
  </si>
  <si>
    <t>Нимбэгний шүүс Zitronensaft</t>
  </si>
  <si>
    <t>Zitronensaft</t>
  </si>
  <si>
    <t>Цуу дарсны Wein branntreinessig 5%</t>
  </si>
  <si>
    <t>Wein branntreinessig 5%</t>
  </si>
  <si>
    <t>гарын шингэн саван Butter milch</t>
  </si>
  <si>
    <t>Сальфетка халаасны Taschentucher 10ш</t>
  </si>
  <si>
    <t>гарын шингэн саван Milch Honig</t>
  </si>
  <si>
    <t>Хувцас зайлагч Fruhlingsfrisch</t>
  </si>
  <si>
    <t>Хувцас зайлагч Morgenfrish</t>
  </si>
  <si>
    <t>Цай Fruchtetee</t>
  </si>
  <si>
    <t>Цай Kamillentee</t>
  </si>
  <si>
    <t>Цай Pfefferminztee</t>
  </si>
  <si>
    <t>Салат амтлагч kraurter dressing</t>
  </si>
  <si>
    <t>00-н бөглөө гаргагч Rohr reiniger gel</t>
  </si>
  <si>
    <t>Сальфетка Ширээний хайрцагтай Taschentucher</t>
  </si>
  <si>
    <t>Кофе Rostkaffee gold</t>
  </si>
  <si>
    <t>Шоколад Trauben nuss</t>
  </si>
  <si>
    <t>Шоколад Nuss voll</t>
  </si>
  <si>
    <t>Хувцас зайлагч Weichspuler sensitev</t>
  </si>
  <si>
    <t>ЖигнэмэгDoppelkeks</t>
  </si>
  <si>
    <t>Аяга таваг угаагчний шингэн Classic</t>
  </si>
  <si>
    <t>Паркет өнгөлөгч Laminat &amp; Kork</t>
  </si>
  <si>
    <t>Хүнсний цаас Backpapier</t>
  </si>
  <si>
    <t>Попкорн Salted Улаан</t>
  </si>
  <si>
    <t>Попкорн Sweet Хөх</t>
  </si>
  <si>
    <t>м</t>
  </si>
  <si>
    <t>/static/images/801002.jpg</t>
  </si>
  <si>
    <t>/static/images/801003.jpeg</t>
  </si>
  <si>
    <t>/static/images/801004.jpeg</t>
  </si>
  <si>
    <t>/static/images/801005.jpeg</t>
  </si>
  <si>
    <t>/static/images/801008.jpg</t>
  </si>
  <si>
    <t>/static/images/801009.jpeg</t>
  </si>
  <si>
    <t>/static/images/801010.jpeg</t>
  </si>
  <si>
    <t>/static/images/801011.jpeg</t>
  </si>
  <si>
    <t>/static/images/801012.jpg</t>
  </si>
  <si>
    <t>/static/images/801013.JPG</t>
  </si>
  <si>
    <t>/static/images/801015.PNG</t>
  </si>
  <si>
    <t>/static/images/801022.PNG</t>
  </si>
  <si>
    <t>/static/images/801023.jpeg</t>
  </si>
  <si>
    <t>/static/images/801024.jpeg</t>
  </si>
  <si>
    <t>/static/images/801028.PNG</t>
  </si>
  <si>
    <t>/static/images/801029.PNG</t>
  </si>
  <si>
    <t>/static/images/801031.PNG</t>
  </si>
  <si>
    <t>/static/images/801036.jpeg</t>
  </si>
  <si>
    <t>/static/images/801038.jpg</t>
  </si>
  <si>
    <t>/static/images/801039.jpeg</t>
  </si>
  <si>
    <t>/static/images/801040.WEBP</t>
  </si>
  <si>
    <t>/static/images/801041.jpeg</t>
  </si>
  <si>
    <t>/static/images/801042.jpeg</t>
  </si>
  <si>
    <t>/static/images/801049.jpeg</t>
  </si>
  <si>
    <t>/static/images/801053.JPG</t>
  </si>
  <si>
    <t>/static/images/801054.WEBP</t>
  </si>
  <si>
    <t>/static/images/802001.png</t>
  </si>
  <si>
    <t>/static/images/802002.JPG</t>
  </si>
  <si>
    <t>/static/images/802003.png</t>
  </si>
  <si>
    <t>/static/images/802004.png</t>
  </si>
  <si>
    <t>/static/images/802008.JPG</t>
  </si>
  <si>
    <t>/static/images/802010.JPG</t>
  </si>
  <si>
    <t>/static/images/802011.JPG</t>
  </si>
  <si>
    <t>/static/images/802012.png</t>
  </si>
  <si>
    <t>/static/images/802014.jpg</t>
  </si>
  <si>
    <t>/static/images/802021.png</t>
  </si>
  <si>
    <t>/static/images/803007.JPG</t>
  </si>
  <si>
    <t>/static/images/803008.jpeg</t>
  </si>
  <si>
    <t>/static/images/804001.png</t>
  </si>
  <si>
    <t>/static/images/804015.JPG</t>
  </si>
  <si>
    <t>/static/images/804016.JPG</t>
  </si>
  <si>
    <t>/static/images/804032.PNG</t>
  </si>
  <si>
    <t>/static/images/805002.PNG</t>
  </si>
  <si>
    <t>/static/images/805003.JPG</t>
  </si>
  <si>
    <t>/static/images/805004.JPG</t>
  </si>
  <si>
    <t>/static/images/805005.JPG</t>
  </si>
  <si>
    <t>/static/images/805006.png</t>
  </si>
  <si>
    <t>/static/images/805007.jpg</t>
  </si>
  <si>
    <t>/static/images/805008.jpg</t>
  </si>
  <si>
    <t>/static/images/805009.jpg</t>
  </si>
  <si>
    <t>/static/images/805010.jpg</t>
  </si>
  <si>
    <t>/static/images/805011.jpg</t>
  </si>
  <si>
    <t>/static/images/805012.jpeg</t>
  </si>
  <si>
    <t>/static/images/805015.jpg</t>
  </si>
  <si>
    <t>/static/images/805016.jpg</t>
  </si>
  <si>
    <t>/static/images/805017.jpg</t>
  </si>
  <si>
    <t>/static/images/805018.jpg</t>
  </si>
  <si>
    <t>/static/images/805019.jpg</t>
  </si>
  <si>
    <t>/static/images/805020.jpg</t>
  </si>
  <si>
    <t>/static/images/805021.jpg</t>
  </si>
  <si>
    <t>/static/images/805022.jpg</t>
  </si>
  <si>
    <t>/static/images/805023.jpg</t>
  </si>
  <si>
    <t>/static/images/805024.jpg</t>
  </si>
  <si>
    <t>/static/images/805026.png</t>
  </si>
  <si>
    <t>/static/images/805027.jpg</t>
  </si>
  <si>
    <t>/static/images/805028.jpg</t>
  </si>
  <si>
    <t>/static/images/807001.jpg</t>
  </si>
  <si>
    <t>/static/images/807003.PNG</t>
  </si>
  <si>
    <t>/static/images/807004.PNG</t>
  </si>
  <si>
    <t>/static/images/807005.PNG</t>
  </si>
  <si>
    <t>/static/images/807006.PNG</t>
  </si>
  <si>
    <t>/static/images/807007.jpg</t>
  </si>
  <si>
    <t>/static/images/807008.JPG</t>
  </si>
  <si>
    <t>/static/images/807010.JPG</t>
  </si>
  <si>
    <t>/static/images/807011.JPEG</t>
  </si>
  <si>
    <t>/static/images/807012.JPEG</t>
  </si>
  <si>
    <t>/static/images/807014.JPEG</t>
  </si>
  <si>
    <t>/static/images/807015.JPEG</t>
  </si>
  <si>
    <t>/static/images/807016.PNG</t>
  </si>
  <si>
    <t>/static/images/807017.PNG</t>
  </si>
  <si>
    <t>/static/images/807018.jpg</t>
  </si>
  <si>
    <t>/static/images/807020.JPG</t>
  </si>
  <si>
    <t>/static/images/807022.JPG</t>
  </si>
  <si>
    <t>/static/images/807023.PNG</t>
  </si>
  <si>
    <t>/static/images/807024.PNG</t>
  </si>
  <si>
    <t>/static/images/807025.PNG</t>
  </si>
  <si>
    <t>/static/images/807027.JPG</t>
  </si>
  <si>
    <t>/static/images/807028.PNG</t>
  </si>
  <si>
    <t>/static/images/807029.jpg</t>
  </si>
  <si>
    <t>/static/images/807030.PNG</t>
  </si>
  <si>
    <t>/static/images/807032.JPG</t>
  </si>
  <si>
    <t>/static/images/807033.JPG</t>
  </si>
  <si>
    <t>/static/images/807034.PNG</t>
  </si>
  <si>
    <t>/static/images/807035.JPG</t>
  </si>
  <si>
    <t>/static/images/807036.PNG</t>
  </si>
  <si>
    <t>/static/images/807037.PNG</t>
  </si>
  <si>
    <t>/static/images/807058.JPG</t>
  </si>
  <si>
    <t>/static/images/807059.PNG</t>
  </si>
  <si>
    <t>/static/images/807060.PNG</t>
  </si>
  <si>
    <t>/static/images/807062.JPG</t>
  </si>
  <si>
    <t>/static/images/807063.PNG</t>
  </si>
  <si>
    <t>/static/images/807064.PNG</t>
  </si>
  <si>
    <t>/static/images/807065.PNG</t>
  </si>
  <si>
    <t>/static/images/807066.JPG</t>
  </si>
  <si>
    <t>/static/images/807069.JPG</t>
  </si>
  <si>
    <t>/static/images/807070.PNG</t>
  </si>
  <si>
    <t>/static/images/807071.PNG</t>
  </si>
  <si>
    <t>/static/images/807084.jpg</t>
  </si>
  <si>
    <t>/static/images/807085.jpg</t>
  </si>
  <si>
    <t>/static/images/808001.PNG</t>
  </si>
  <si>
    <t>/static/images/808002.PNG</t>
  </si>
  <si>
    <t>/static/images/808004.PNG</t>
  </si>
  <si>
    <t>/static/images/808007.JPG</t>
  </si>
  <si>
    <t>/static/images/808008.JPG</t>
  </si>
  <si>
    <t>/static/images/808010.PNG</t>
  </si>
  <si>
    <t>/static/images/808011.JPG</t>
  </si>
  <si>
    <t>/static/images/808016.PNG</t>
  </si>
  <si>
    <t>/static/images/808017.PNG</t>
  </si>
  <si>
    <t>/static/images/808019.PNG</t>
  </si>
  <si>
    <t>/static/images/808024.PNG</t>
  </si>
  <si>
    <t>/static/images/808025.PNG</t>
  </si>
  <si>
    <t>/static/images/808026.jpg</t>
  </si>
  <si>
    <t>/static/images/808027.JPG</t>
  </si>
  <si>
    <t>/static/images/808028.PNG</t>
  </si>
  <si>
    <t>/static/images/808029.PNG</t>
  </si>
  <si>
    <t>/static/images/808030.PNG</t>
  </si>
  <si>
    <t>/static/images/808031.JPG</t>
  </si>
  <si>
    <t>/static/images/808032.JPG</t>
  </si>
  <si>
    <t>/static/images/808033.JPG</t>
  </si>
  <si>
    <t>/static/images/808034.PNG</t>
  </si>
  <si>
    <t>/static/images/808035.PNG</t>
  </si>
  <si>
    <t>/static/images/808037.PNG</t>
  </si>
  <si>
    <t>Зураг</t>
  </si>
  <si>
    <t>unit</t>
  </si>
  <si>
    <t>name</t>
  </si>
  <si>
    <t>Цуу Balsamico</t>
  </si>
  <si>
    <t>/static/images/801032.jpg</t>
  </si>
  <si>
    <t>/static/images/803005.jpg</t>
  </si>
  <si>
    <t>/static/images/807021.jpg</t>
  </si>
  <si>
    <t>/static/images/807074.jpg</t>
  </si>
  <si>
    <t>/static/images/808013.jpg</t>
  </si>
  <si>
    <t>/static/images/808046.jpg</t>
  </si>
  <si>
    <t>АЦХ Elkos Ultra Binden Normal 20ш</t>
  </si>
  <si>
    <t>АЦХ Elkos Ultra Binden 16ш</t>
  </si>
  <si>
    <t>Масло Sweet cream butter</t>
  </si>
  <si>
    <t>/static/images/802042.png</t>
  </si>
  <si>
    <t>/static/images/802043.png</t>
  </si>
  <si>
    <t>/static/images/802044.png</t>
  </si>
  <si>
    <t>/static/images/802046.png</t>
  </si>
  <si>
    <t>/static/images/807013.PNG</t>
  </si>
  <si>
    <t>/static/images/807026.PNG</t>
  </si>
  <si>
    <t>/static/images/807079.PNG</t>
  </si>
  <si>
    <t>/static/images/807083.PNG</t>
  </si>
  <si>
    <t>/static/images/808047.PNG</t>
  </si>
  <si>
    <t>/static/images/801037.png</t>
  </si>
  <si>
    <t>/static/images/802005.png</t>
  </si>
  <si>
    <t>/static/images/802039.png</t>
  </si>
  <si>
    <t>/static/images/803001.png</t>
  </si>
  <si>
    <t>/static/images/805013.png</t>
  </si>
  <si>
    <t>/static/images/805014.png</t>
  </si>
  <si>
    <t>/static/images/805025.png</t>
  </si>
  <si>
    <t>/static/images/807000.png</t>
  </si>
  <si>
    <t>/static/images/807002.png</t>
  </si>
  <si>
    <t>/static/images/807009.PNG</t>
  </si>
  <si>
    <t>/static/images/807019.png</t>
  </si>
  <si>
    <t>/static/images/807038.png</t>
  </si>
  <si>
    <t>/static/images/807057.png</t>
  </si>
  <si>
    <t>/static/images/807072.png</t>
  </si>
  <si>
    <t>/static/images/807073.png</t>
  </si>
  <si>
    <t>/static/images/807075.png</t>
  </si>
  <si>
    <t>/static/images/807076.png</t>
  </si>
  <si>
    <t>/static/images/807077.png</t>
  </si>
  <si>
    <t>/static/images/807078.png</t>
  </si>
  <si>
    <t>/static/images/807080.png</t>
  </si>
  <si>
    <t>/static/images/807081.JPG</t>
  </si>
  <si>
    <t>/static/images/807082.JPG</t>
  </si>
  <si>
    <t>/static/images/807086.JPG</t>
  </si>
  <si>
    <t>/static/images/807088.png</t>
  </si>
  <si>
    <t>/static/images/808003.png</t>
  </si>
  <si>
    <t>/static/images/808005.JPG</t>
  </si>
  <si>
    <t>/static/images/808009.png</t>
  </si>
  <si>
    <t>/static/images/808012.png</t>
  </si>
  <si>
    <t>/static/images/808015.png</t>
  </si>
  <si>
    <t>/static/images/808018.PNG</t>
  </si>
  <si>
    <t>/static/images/808020.png</t>
  </si>
  <si>
    <t>/static/images/808023.png</t>
  </si>
  <si>
    <t>/static/images/808036.png</t>
  </si>
  <si>
    <t>/static/images/808038.png</t>
  </si>
  <si>
    <t>/static/images/808039.png</t>
  </si>
  <si>
    <t>/static/images/808040.png</t>
  </si>
  <si>
    <t>/static/images/808041.png</t>
  </si>
  <si>
    <t>/static/images/808042.png</t>
  </si>
  <si>
    <t>/static/images/808043.PNG</t>
  </si>
  <si>
    <t>/static/images/808044.PNG</t>
  </si>
  <si>
    <t>/static/images/808045.png</t>
  </si>
  <si>
    <t>/static/images/808048.png</t>
  </si>
  <si>
    <t>/static/images/802045.png</t>
  </si>
  <si>
    <t>Нийлүүлэгч</t>
  </si>
  <si>
    <t>Бэлтгэн нийлүүлэгч</t>
  </si>
  <si>
    <t>Худалдах үнэ</t>
  </si>
  <si>
    <t>Үлдэгдэл тоо</t>
  </si>
  <si>
    <t>Боломжит үлдэгдэл</t>
  </si>
  <si>
    <t>Нэгж өртөг</t>
  </si>
  <si>
    <t>Үлдэгдэл өртөг</t>
  </si>
  <si>
    <t>Орцын тоо</t>
  </si>
  <si>
    <t>Поддон</t>
  </si>
  <si>
    <t>Champignon-Hofmeister Sales GmbH &amp; Co.KG</t>
  </si>
  <si>
    <t>00-н цаас</t>
  </si>
  <si>
    <t>Хангамж</t>
  </si>
  <si>
    <t>Угаагч парлон</t>
  </si>
  <si>
    <t>Белизна</t>
  </si>
  <si>
    <t>Саван /гарын/</t>
  </si>
  <si>
    <t>Саван /эдийн/</t>
  </si>
  <si>
    <t>Хлорамин</t>
  </si>
  <si>
    <t>Угаалгын нунтаг /кг/</t>
  </si>
  <si>
    <t>Угаалгын шингэн /Л/</t>
  </si>
  <si>
    <t>Резинэн бээлий</t>
  </si>
  <si>
    <t>Скоч хүнсний</t>
  </si>
  <si>
    <t>Алчуур элгэн</t>
  </si>
  <si>
    <t>Алчуур дунд</t>
  </si>
  <si>
    <t>Алчуур жижиг</t>
  </si>
  <si>
    <t>Үдээсний запас</t>
  </si>
  <si>
    <t>Цаасны цавуу</t>
  </si>
  <si>
    <t>Скоч</t>
  </si>
  <si>
    <t>Сальфетка гал тогооны</t>
  </si>
  <si>
    <t>Шил цэвэрлэгч</t>
  </si>
  <si>
    <t>Хулганы хор</t>
  </si>
  <si>
    <t>Стикертэй цаас</t>
  </si>
  <si>
    <t>Бичгийн цаас /боодол/</t>
  </si>
  <si>
    <t>Цаасны хутга</t>
  </si>
  <si>
    <t>Тодруулагч</t>
  </si>
  <si>
    <t>Нэг удаагийн бээлий</t>
  </si>
  <si>
    <t>Хавтас нүхтэй</t>
  </si>
  <si>
    <t>Хавтас</t>
  </si>
  <si>
    <t>Бал шар</t>
  </si>
  <si>
    <t>цаасны хутганы ир</t>
  </si>
  <si>
    <t>Хавчаар</t>
  </si>
  <si>
    <t>Алчуур 6-тай</t>
  </si>
  <si>
    <t>Хогны уут</t>
  </si>
  <si>
    <t>Техникийн үзлэгийн хуудас /дэвтэр/</t>
  </si>
  <si>
    <t>Орлогын баримт Бэлэн мөнгөний /дэвтэр/</t>
  </si>
  <si>
    <t>Кассын талоны цаас</t>
  </si>
  <si>
    <t>Арилгагч /растворитель/</t>
  </si>
  <si>
    <t>Зарлагын баримт /дэвтэр/</t>
  </si>
  <si>
    <t>Ажлын бээлий</t>
  </si>
  <si>
    <t>Маркер</t>
  </si>
  <si>
    <t>Тор /цагаан/</t>
  </si>
  <si>
    <t>Тор /Хөх жижиг/</t>
  </si>
  <si>
    <t>Бэлэгний уут</t>
  </si>
  <si>
    <t>Мэндчилгээний хуудас</t>
  </si>
  <si>
    <t>Тасалдаг уут</t>
  </si>
  <si>
    <t>Чихрийн уут</t>
  </si>
  <si>
    <t>Шүршдэг будаг</t>
  </si>
  <si>
    <t>Штрих /Бичиг арилгагч/</t>
  </si>
  <si>
    <t>Тооны машин</t>
  </si>
  <si>
    <t>Газ</t>
  </si>
  <si>
    <t>Нооон шүүр</t>
  </si>
  <si>
    <t>Хүрз</t>
  </si>
  <si>
    <t>Комет /цэвэрлэгээний бодис/</t>
  </si>
  <si>
    <t>Хувин</t>
  </si>
  <si>
    <t>Алчуур /Комиссын/</t>
  </si>
  <si>
    <t>Ногоо арилгагч</t>
  </si>
  <si>
    <t>Шал угаагч шингэн</t>
  </si>
  <si>
    <t>Хантааз /Ажилчдын/</t>
  </si>
  <si>
    <t>Гэрэл</t>
  </si>
  <si>
    <t>Посын цаас</t>
  </si>
  <si>
    <t>Ажлын куртик /бомбор/</t>
  </si>
  <si>
    <t>Төмс</t>
  </si>
  <si>
    <t>Хүнс</t>
  </si>
  <si>
    <t>Сонгино /ногоон/</t>
  </si>
  <si>
    <t>Сонгино /бөөрөнхий/</t>
  </si>
  <si>
    <t>Сармис</t>
  </si>
  <si>
    <t>Манжин</t>
  </si>
  <si>
    <t>Манжин /хүрэн/</t>
  </si>
  <si>
    <t>Лууван</t>
  </si>
  <si>
    <t>Байцаа</t>
  </si>
  <si>
    <t>Чинжүү</t>
  </si>
  <si>
    <t>Огурцы /кг/</t>
  </si>
  <si>
    <t>Огурцы /шилтэй/</t>
  </si>
  <si>
    <t>Брокли</t>
  </si>
  <si>
    <t>Бууцай</t>
  </si>
  <si>
    <t>Хулуу</t>
  </si>
  <si>
    <t>Мөөг</t>
  </si>
  <si>
    <t>Юуцай</t>
  </si>
  <si>
    <t>Яншуй</t>
  </si>
  <si>
    <t>Помидор /үрлэн/</t>
  </si>
  <si>
    <t>Вандуй /лааз/</t>
  </si>
  <si>
    <t>Эрдэнэшиш /лааз/</t>
  </si>
  <si>
    <t>Сода /хүнсний/</t>
  </si>
  <si>
    <t>Гурил /кг/</t>
  </si>
  <si>
    <t>Гоймон /кг/</t>
  </si>
  <si>
    <t>Будаа /кг/</t>
  </si>
  <si>
    <t>Майонез /л/</t>
  </si>
  <si>
    <t>Элсэн чихэр /кг/</t>
  </si>
  <si>
    <t>Гоймон лапша /кг/</t>
  </si>
  <si>
    <t>Будаа гурвалжин /кг/</t>
  </si>
  <si>
    <t>Пүнтүүз /кг/</t>
  </si>
  <si>
    <t>Гоймон шпагети /кг/</t>
  </si>
  <si>
    <t>Соус шпагети /шилтэй/</t>
  </si>
  <si>
    <t>Исгэгч</t>
  </si>
  <si>
    <t>Тос ургамлын /л/</t>
  </si>
  <si>
    <t xml:space="preserve">Амтлагч цуу </t>
  </si>
  <si>
    <t>Соус Soy</t>
  </si>
  <si>
    <t>Амтлагч гүжүчан</t>
  </si>
  <si>
    <t>Амтлагч Перец</t>
  </si>
  <si>
    <t>Өндөг</t>
  </si>
  <si>
    <t>Кимчи</t>
  </si>
  <si>
    <t>Амтлагч /тахиа/</t>
  </si>
  <si>
    <t>Дүпү</t>
  </si>
  <si>
    <t>Сүү</t>
  </si>
  <si>
    <t>Амтлагч лаворын навч</t>
  </si>
  <si>
    <t>Давс</t>
  </si>
  <si>
    <t>Цай Lipton /100ш/</t>
  </si>
  <si>
    <t>Мах хонины ястай /кг/</t>
  </si>
  <si>
    <t>Мах хонины цул /кг/</t>
  </si>
  <si>
    <t>Мах ямааны цул /кг/</t>
  </si>
  <si>
    <t>Мах ямааны ястай /кг/</t>
  </si>
  <si>
    <t>Мах тэмээний цул /кг/</t>
  </si>
  <si>
    <t>Мах үхрийн цул /кг/</t>
  </si>
  <si>
    <t>Мах үхрийн ястай /кг/</t>
  </si>
  <si>
    <t>Мах тахианы цээж /кг/</t>
  </si>
  <si>
    <t>Мах тахианы гуя /кг/</t>
  </si>
  <si>
    <t>Мах тахианы мөч /кг/</t>
  </si>
  <si>
    <t>Мах Хонины сүүл /кг/</t>
  </si>
  <si>
    <t>Амтлагч Жан</t>
  </si>
  <si>
    <t>Мах үхрийн элэг /кг/</t>
  </si>
  <si>
    <t>Мах үхрийн гэдэс /кг/</t>
  </si>
  <si>
    <t>Мах хонины гэдэс /кг/</t>
  </si>
  <si>
    <t>Тос Гүнжид /л/</t>
  </si>
  <si>
    <t>Мах /элэг/</t>
  </si>
  <si>
    <t>Цай /гүрж дүрдэг/</t>
  </si>
  <si>
    <t>Нохойн хоол</t>
  </si>
  <si>
    <t>Мах машиндсан /хонины/</t>
  </si>
  <si>
    <t>Мах машиндсан /ямаа/</t>
  </si>
  <si>
    <t>Мах машиндсан /үхэр/</t>
  </si>
  <si>
    <t>Будаа шар /кг/</t>
  </si>
  <si>
    <t>Далайн байцаа</t>
  </si>
  <si>
    <t>Амтлагч Maggi</t>
  </si>
  <si>
    <t>Кофе</t>
  </si>
  <si>
    <t>Хиам</t>
  </si>
  <si>
    <t>Аарц</t>
  </si>
  <si>
    <t>Будаа ХӨЦ /кг/</t>
  </si>
  <si>
    <t>Үхрийн хэл</t>
  </si>
  <si>
    <t>Гурил дээд /кг/</t>
  </si>
  <si>
    <t>Амтлагч /Гоньд/</t>
  </si>
  <si>
    <t>Алимны цуу</t>
  </si>
  <si>
    <t>Бяслаг Моцералла цагаан 1х*10кг Hochwald</t>
  </si>
  <si>
    <t>Hochwald Foods GmbH</t>
  </si>
  <si>
    <t>Milchwerke Oberfranken West eG /чеддер/</t>
  </si>
  <si>
    <t>Бяслаг хямдарсан</t>
  </si>
  <si>
    <t>Бяслаг Эммэнталl 45% /Ammerland/</t>
  </si>
  <si>
    <t>Ammerland asia pacific</t>
  </si>
  <si>
    <t>Zemaitijos pienas латви пармизан  үйлдвэр</t>
  </si>
  <si>
    <t>Vandersterre /Голланд бяслаг/</t>
  </si>
  <si>
    <t>Бяслаг Landana Black garlic /1*4кг/</t>
  </si>
  <si>
    <t>Gut von Holstein /GmbH/</t>
  </si>
  <si>
    <t>Бяслаг Моцералла бор 1х*4ш*3,4кг Sachmilch</t>
  </si>
  <si>
    <t>Sachsenmilch Leppersdorf Gmbh</t>
  </si>
  <si>
    <t>Mazowiecka Spolka Mleczarska SA</t>
  </si>
  <si>
    <t>Новый технологи  үйлдвэр (икра) Орос</t>
  </si>
  <si>
    <t>Keunecke Feinkost Gmbh</t>
  </si>
  <si>
    <t>HMM Trade /Унгар/</t>
  </si>
  <si>
    <t xml:space="preserve">Икра лососевая 95гр 1х*12 </t>
  </si>
  <si>
    <t>Theo bauwens ХХК</t>
  </si>
  <si>
    <t>Müller’s FeinkostManufaktur GmbH &amp; Co. KG</t>
  </si>
  <si>
    <t>Henan excellence trading co.,LTD /Тахиа/</t>
  </si>
  <si>
    <t>Гахайн мах хямдруулсан Ham 5.5 кг -1хайр*2ш</t>
  </si>
  <si>
    <t>сүүн Whipping cream 1х*12ш*1кг</t>
  </si>
  <si>
    <t>Safe Trade</t>
  </si>
  <si>
    <t>Polmlek Grudziadz SP /Польш/</t>
  </si>
  <si>
    <t>Масло хямдарсан</t>
  </si>
  <si>
    <t>хямдарсан Cheese cream</t>
  </si>
  <si>
    <t>Хар талх Герман" нойтон 500 гр 1х*5ш</t>
  </si>
  <si>
    <t>Kuchen miester (талх, кекс) Герман</t>
  </si>
  <si>
    <t>Хямдарсан Нимбэгний хүчил "Sizila" 24ш*200гр</t>
  </si>
  <si>
    <t>DCOOP оливийн жимснй үйлдвэр.</t>
  </si>
  <si>
    <t>Олив/тос Extra virgin 1л</t>
  </si>
  <si>
    <t>Олив/тос Extra virgin 0.5л</t>
  </si>
  <si>
    <t>SIZILA CITRUSSAFTE GmbH &amp; Co.Productoims KG</t>
  </si>
  <si>
    <t>Кексний  гурил MarmorKuchen 8ш 450g</t>
  </si>
  <si>
    <t>RUF Lebensmittelwerk KG</t>
  </si>
  <si>
    <t>хямдарсан пиццаны гурил</t>
  </si>
  <si>
    <t>Бяслагтай бялууны тогтворжуулагч  3*60гр /Kasekuchen hilfe 1*20ш/</t>
  </si>
  <si>
    <t>Өглөөний хоол Corn Flakes 500гр 1х*6ш G&amp;G</t>
  </si>
  <si>
    <t>Шоколад Coverture Zartb 60%/edeka зузаан/ 200гр 1х*11ш G&amp;G</t>
  </si>
  <si>
    <t>Хямдарсан Давс Jodsalz 500гр 1х*24ш</t>
  </si>
  <si>
    <t>Хувцас зайлагч Цагаан Weichspuler sensitev 50WL 1.5л /1х*6/</t>
  </si>
  <si>
    <t>Хувцас зайлагч ягаан Fruhlingsfrisch 50WL 1.5л /1х*6/</t>
  </si>
  <si>
    <t>Хувцас зайлагч цэнхэр Morgenfrish 50WL 1.5л /1х*6/</t>
  </si>
  <si>
    <t>Шил цэвэрлэгч шингэн Glas Reiniger 1х*8ш</t>
  </si>
  <si>
    <t>Сальфетка Ширээний хайрцагтай Taschentucher 100ш 1х*18ш</t>
  </si>
  <si>
    <t>Сальфетка багцдаа 15-тай халаасны Taschentucher 10ш 1багц*15ш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</si>
</sst>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#,##0.00"/>
    <numFmt numFmtId="165" formatCode="#0.####"/>
    <numFmt numFmtId="166" formatCode="#0"/>
    <numFmt numFmtId="167" formatCode="##,##0.##"/>
  </numFmts>
  <fonts count="8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  <font>
      <sz val="8"/>
      <color rgb="FF000000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E5B8B7"/>
      </patternFill>
    </fill>
    <fill>
      <patternFill patternType="solid">
        <fgColor rgb="FFA9A9A9"/>
      </patternFill>
    </fill>
  </fills>
  <borders count="1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/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</borders>
  <cellStyleXfs count="4">
    <xf numFmtId="0" fontId="0" fillId="0" borderId="0"/>
    <xf numFmtId="0" fontId="5" fillId="0" borderId="0"/>
    <xf numFmtId="43" fontId="5" fillId="0" borderId="0" applyFont="0" applyFill="0" applyBorder="0" applyAlignment="0" applyProtection="0"/>
    <xf numFmtId="0" fontId="6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horizontal="center" vertical="center" readingOrder="1"/>
    </xf>
    <xf numFmtId="49" fontId="1" fillId="3" borderId="1" xfId="0" applyNumberFormat="1" applyFont="1" applyFill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left" vertical="center" readingOrder="1"/>
    </xf>
    <xf numFmtId="0" fontId="2" fillId="3" borderId="1" xfId="0" applyFont="1" applyFill="1" applyBorder="1" applyAlignment="1">
      <alignment horizontal="right" vertical="center" readingOrder="1"/>
    </xf>
    <xf numFmtId="1" fontId="0" fillId="0" borderId="0" xfId="0" quotePrefix="1" applyNumberFormat="1" applyAlignment="1">
      <alignment horizontal="right" readingOrder="1"/>
    </xf>
    <xf numFmtId="1" fontId="0" fillId="0" borderId="0" xfId="0" applyNumberFormat="1"/>
    <xf numFmtId="2" fontId="4" fillId="4" borderId="2" xfId="1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readingOrder="1"/>
    </xf>
    <xf numFmtId="0" fontId="2" fillId="3" borderId="1" xfId="0" applyFont="1" applyFill="1" applyBorder="1" applyAlignment="1">
      <alignment horizontal="left" vertical="center" readingOrder="1"/>
    </xf>
    <xf numFmtId="49" fontId="2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right" vertical="center" readingOrder="1"/>
    </xf>
    <xf numFmtId="1" fontId="2" fillId="3" borderId="1" xfId="0" applyNumberFormat="1" applyFont="1" applyFill="1" applyBorder="1" applyAlignment="1">
      <alignment horizontal="right" vertical="center" readingOrder="1"/>
    </xf>
    <xf numFmtId="1" fontId="0" fillId="0" borderId="0" xfId="0" applyNumberFormat="1" applyAlignment="1">
      <alignment horizontal="right" readingOrder="1"/>
    </xf>
    <xf numFmtId="49" fontId="2" fillId="2" borderId="3" xfId="0" applyNumberFormat="1" applyFont="1" applyFill="1" applyBorder="1" applyAlignment="1">
      <alignment horizontal="center" vertical="center" readingOrder="1"/>
    </xf>
    <xf numFmtId="49" fontId="2" fillId="2" borderId="4" xfId="0" applyNumberFormat="1" applyFont="1" applyFill="1" applyBorder="1" applyAlignment="1">
      <alignment horizontal="center" vertical="center" readingOrder="1"/>
    </xf>
    <xf numFmtId="0" fontId="0" fillId="0" borderId="0" xfId="0" quotePrefix="1"/>
    <xf numFmtId="0" fontId="0" fillId="0" borderId="0" xfId="0" applyAlignment="1">
      <alignment horizontal="right"/>
    </xf>
    <xf numFmtId="49" fontId="2" fillId="2" borderId="3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49" fontId="3" fillId="4" borderId="2" xfId="1" applyNumberFormat="1" applyFont="1" applyFill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1" fontId="2" fillId="3" borderId="1" xfId="0" quotePrefix="1" applyNumberFormat="1" applyFont="1" applyFill="1" applyBorder="1" applyAlignment="1">
      <alignment horizontal="right" vertical="center" readingOrder="1"/>
    </xf>
    <xf numFmtId="0" fontId="7" fillId="5" borderId="5" xfId="0" applyFont="1" applyFill="1" applyBorder="1" applyAlignment="1">
      <alignment horizontal="center" vertical="center"/>
    </xf>
    <xf numFmtId="43" fontId="7" fillId="5" borderId="6" xfId="0" applyNumberFormat="1" applyFont="1" applyFill="1" applyBorder="1"/>
    <xf numFmtId="49" fontId="1" fillId="2" borderId="4" xfId="0" applyNumberFormat="1" applyFont="1" applyFill="1" applyBorder="1" applyAlignment="1">
      <alignment horizontal="center" vertical="center" readingOrder="1"/>
    </xf>
    <xf numFmtId="49" fontId="1" fillId="2" borderId="7" xfId="0" applyNumberFormat="1" applyFont="1" applyFill="1" applyBorder="1" applyAlignment="1">
      <alignment horizontal="center" vertical="center" readingOrder="1"/>
    </xf>
    <xf numFmtId="49" fontId="1" fillId="3" borderId="7" xfId="0" applyNumberFormat="1" applyFont="1" applyFill="1" applyBorder="1" applyAlignment="1">
      <alignment horizontal="left" vertical="center" readingOrder="1"/>
    </xf>
    <xf numFmtId="49" fontId="1" fillId="3" borderId="8" xfId="0" applyNumberFormat="1" applyFont="1" applyFill="1" applyBorder="1" applyAlignment="1">
      <alignment horizontal="left" vertical="center" readingOrder="1"/>
    </xf>
    <xf numFmtId="49" fontId="1" fillId="3" borderId="9" xfId="0" applyNumberFormat="1" applyFont="1" applyFill="1" applyBorder="1" applyAlignment="1">
      <alignment horizontal="left" vertical="center" readingOrder="1"/>
    </xf>
    <xf numFmtId="0" fontId="1" fillId="3" borderId="9" xfId="0" applyFont="1" applyFill="1" applyBorder="1" applyAlignment="1">
      <alignment horizontal="left" vertical="center" readingOrder="1"/>
    </xf>
    <xf numFmtId="49" fontId="1" fillId="3" borderId="4" xfId="0" applyNumberFormat="1" applyFont="1" applyFill="1" applyBorder="1" applyAlignment="1">
      <alignment horizontal="left" vertical="center" readingOrder="1"/>
    </xf>
    <xf numFmtId="49" fontId="1" fillId="2" borderId="2" xfId="0" applyNumberFormat="1" applyFont="1" applyFill="1" applyBorder="1" applyAlignment="1">
      <alignment horizontal="center" vertical="center" readingOrder="1"/>
    </xf>
    <xf numFmtId="49" fontId="1" fillId="3" borderId="2" xfId="0" applyNumberFormat="1" applyFont="1" applyFill="1" applyBorder="1" applyAlignment="1">
      <alignment horizontal="left" vertical="center" readingOrder="1"/>
    </xf>
    <xf numFmtId="0" fontId="1" fillId="3" borderId="2" xfId="0" applyFont="1" applyFill="1" applyBorder="1" applyAlignment="1">
      <alignment horizontal="left" vertical="center" readingOrder="1"/>
    </xf>
    <xf numFmtId="0" fontId="1" fillId="6" borderId="11" xfId="0" applyFont="1" applyFill="1" applyBorder="1" applyAlignment="1">
      <alignment horizontal="right" vertical="center" readingOrder="1"/>
    </xf>
    <xf numFmtId="164" fontId="1" fillId="3" borderId="1" xfId="0" applyNumberFormat="1" applyFont="1" applyFill="1" applyBorder="1" applyAlignment="1">
      <alignment horizontal="right" vertical="center" readingOrder="1"/>
    </xf>
    <xf numFmtId="165" fontId="1" fillId="3" borderId="1" xfId="0" applyNumberFormat="1" applyFont="1" applyFill="1" applyBorder="1" applyAlignment="1">
      <alignment horizontal="right" vertical="center" readingOrder="1"/>
    </xf>
    <xf numFmtId="166" fontId="1" fillId="6" borderId="10" xfId="0" applyNumberFormat="1" applyFont="1" applyFill="1" applyBorder="1" applyAlignment="1">
      <alignment horizontal="right" vertical="center" readingOrder="1"/>
    </xf>
    <xf numFmtId="167" fontId="1" fillId="6" borderId="10" xfId="0" applyNumberFormat="1" applyFont="1" applyFill="1" applyBorder="1" applyAlignment="1">
      <alignment horizontal="right" vertical="center" readingOrder="1"/>
    </xf>
    <xf numFmtId="164" fontId="1" fillId="6" borderId="10" xfId="0" applyNumberFormat="1" applyFont="1" applyFill="1" applyBorder="1" applyAlignment="1">
      <alignment horizontal="right" vertical="center" readingOrder="1"/>
    </xf>
    <xf numFmtId="0" fontId="1" fillId="6" borderId="11" xfId="0" applyFont="1" applyFill="1" applyBorder="1" applyAlignment="1">
      <alignment horizontal="right" vertical="center" readingOrder="1"/>
    </xf>
  </cellXfs>
  <cellStyles count="4">
    <cellStyle name="Comma 2" xfId="2" xr:uid="{2EABAB70-47D2-4A6B-AC37-6DD8312B43D8}"/>
    <cellStyle name="Normal" xfId="0" builtinId="0"/>
    <cellStyle name="Normal 2" xfId="1" xr:uid="{1D040778-8BA0-4254-93FF-ECA36105059C}"/>
    <cellStyle name="Normal 2 2" xfId="3" xr:uid="{96F0F866-C8DF-45CE-9743-21BD40A66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M160"/>
  <sheetViews>
    <sheetView showGridLines="0" tabSelected="1" topLeftCell="A139" workbookViewId="0">
      <selection activeCell="E151" sqref="E151"/>
    </sheetView>
  </sheetViews>
  <sheetFormatPr defaultRowHeight="15" x14ac:dyDescent="0.25"/>
  <cols>
    <col min="1" max="1" width="12.7109375" customWidth="1"/>
    <col min="2" max="2" width="56.42578125" bestFit="1" customWidth="1"/>
    <col min="3" max="3" width="12.7109375" customWidth="1"/>
    <col min="4" max="4" width="19.28515625" bestFit="1" customWidth="1"/>
    <col min="5" max="6" width="12.7109375" customWidth="1"/>
    <col min="7" max="7" width="47.42578125" bestFit="1" customWidth="1"/>
    <col min="12" max="12" width="26.85546875" bestFit="1" customWidth="1"/>
    <col min="13" max="13" width="44.28515625" bestFit="1" customWidth="1"/>
  </cols>
  <sheetData>
    <row r="1" spans="1:13" ht="12.75" customHeight="1" x14ac:dyDescent="0.25">
      <c r="A1" s="33" t="s">
        <v>0</v>
      </c>
      <c r="B1" s="33" t="s">
        <v>2</v>
      </c>
      <c r="C1" s="33" t="s">
        <v>3</v>
      </c>
      <c r="D1" s="33" t="s">
        <v>4</v>
      </c>
      <c r="E1" s="27" t="s">
        <v>5</v>
      </c>
      <c r="F1" s="1" t="s">
        <v>6</v>
      </c>
      <c r="G1" s="26" t="s">
        <v>1032</v>
      </c>
      <c r="H1" s="26" t="s">
        <v>423</v>
      </c>
      <c r="I1" s="26" t="s">
        <v>1031</v>
      </c>
      <c r="J1" s="26" t="s">
        <v>426</v>
      </c>
      <c r="K1" s="26" t="s">
        <v>425</v>
      </c>
      <c r="L1" s="26" t="s">
        <v>1030</v>
      </c>
      <c r="M1" s="26" t="s">
        <v>1095</v>
      </c>
    </row>
    <row r="2" spans="1:13" ht="15" customHeight="1" x14ac:dyDescent="0.25">
      <c r="A2" s="35">
        <v>807074</v>
      </c>
      <c r="B2" s="34" t="s">
        <v>20</v>
      </c>
      <c r="C2" s="35" t="str">
        <f>VLOOKUP($A2,Sheet1!$3:$247,4,FALSE)</f>
        <v>4311501712238</v>
      </c>
      <c r="D2" s="34" t="s">
        <v>22</v>
      </c>
      <c r="E2" s="28" t="s">
        <v>10</v>
      </c>
      <c r="F2" s="2" t="s">
        <v>11</v>
      </c>
      <c r="G2" s="3" t="str">
        <f>VLOOKUP($A2,Sheet1!$3:$247,3,FALSE)</f>
        <v>Алимны нухаш Apfelmus</v>
      </c>
      <c r="H2" s="3">
        <f>VLOOKUP($A2,Sheet1!$3:$247,7,FALSE)</f>
        <v>710</v>
      </c>
      <c r="I2" s="3" t="str">
        <f>VLOOKUP($A2,Sheet1!$3:$247,8,FALSE)</f>
        <v>гр</v>
      </c>
      <c r="J2" s="3">
        <f>VLOOKUP($A2,Sheet1!$3:$247,10,FALSE)</f>
        <v>12</v>
      </c>
      <c r="K2" s="3" t="str">
        <f>VLOOKUP($A2,Sheet1!$3:$247,9,FALSE)</f>
        <v>Герман</v>
      </c>
      <c r="L2" t="str">
        <f>IFERROR(VLOOKUP(A2,Sheet2!A:C,3,FALSE),"null")</f>
        <v>/static/images/807074.jpg</v>
      </c>
      <c r="M2" t="str">
        <f>VLOOKUP(A2,Sheet3!A:E,4,FALSE)</f>
        <v>Safe Trade</v>
      </c>
    </row>
    <row r="3" spans="1:13" ht="15" customHeight="1" x14ac:dyDescent="0.25">
      <c r="A3" s="31">
        <v>808001</v>
      </c>
      <c r="B3" s="30" t="s">
        <v>23</v>
      </c>
      <c r="C3" s="35" t="str">
        <f>VLOOKUP($A3,Sheet1!$3:$247,4,FALSE)</f>
        <v>4311536940729</v>
      </c>
      <c r="D3" s="30" t="s">
        <v>9</v>
      </c>
      <c r="E3" s="2" t="s">
        <v>10</v>
      </c>
      <c r="F3" s="2" t="s">
        <v>11</v>
      </c>
      <c r="G3" s="3" t="str">
        <f>VLOOKUP($A3,Sheet1!$3:$247,3,FALSE)</f>
        <v>Алчуур 3 өнгө</v>
      </c>
      <c r="H3" s="3">
        <f>VLOOKUP($A3,Sheet1!$3:$247,7,FALSE)</f>
        <v>0</v>
      </c>
      <c r="I3" s="3">
        <f>VLOOKUP($A3,Sheet1!$3:$247,8,FALSE)</f>
        <v>0</v>
      </c>
      <c r="J3" s="3">
        <f>VLOOKUP($A3,Sheet1!$3:$247,10,FALSE)</f>
        <v>12</v>
      </c>
      <c r="K3" s="3" t="str">
        <f>VLOOKUP($A3,Sheet1!$3:$247,9,FALSE)</f>
        <v>Герман</v>
      </c>
      <c r="L3" t="str">
        <f>IFERROR(VLOOKUP(A3,Sheet2!A:C,3,FALSE),"null")</f>
        <v>/static/images/808001.PNG</v>
      </c>
      <c r="M3" t="str">
        <f>VLOOKUP(A3,Sheet3!A:E,4,FALSE)</f>
        <v>Safe Trade</v>
      </c>
    </row>
    <row r="4" spans="1:13" ht="15" customHeight="1" x14ac:dyDescent="0.25">
      <c r="A4" s="3">
        <v>808002</v>
      </c>
      <c r="B4" s="2" t="s">
        <v>25</v>
      </c>
      <c r="C4" s="35" t="str">
        <f>VLOOKUP($A4,Sheet1!$3:$247,4,FALSE)</f>
        <v>4311536965050</v>
      </c>
      <c r="D4" s="2" t="s">
        <v>9</v>
      </c>
      <c r="E4" s="2" t="s">
        <v>10</v>
      </c>
      <c r="F4" s="2" t="s">
        <v>11</v>
      </c>
      <c r="G4" s="3" t="str">
        <f>VLOOKUP($A4,Sheet1!$3:$247,3,FALSE)</f>
        <v>Алчуур шалны Bodentuch 50*55см</v>
      </c>
      <c r="H4" s="3">
        <f>VLOOKUP($A4,Sheet1!$3:$247,7,FALSE)</f>
        <v>0</v>
      </c>
      <c r="I4" s="3">
        <f>VLOOKUP($A4,Sheet1!$3:$247,8,FALSE)</f>
        <v>0</v>
      </c>
      <c r="J4" s="3">
        <f>VLOOKUP($A4,Sheet1!$3:$247,10,FALSE)</f>
        <v>14</v>
      </c>
      <c r="K4" s="3" t="str">
        <f>VLOOKUP($A4,Sheet1!$3:$247,9,FALSE)</f>
        <v>Герман</v>
      </c>
      <c r="L4" t="str">
        <f>IFERROR(VLOOKUP(A4,Sheet2!A:C,3,FALSE),"null")</f>
        <v>/static/images/808002.PNG</v>
      </c>
      <c r="M4" t="str">
        <f>VLOOKUP(A4,Sheet3!A:E,4,FALSE)</f>
        <v>Safe Trade</v>
      </c>
    </row>
    <row r="5" spans="1:13" ht="15" customHeight="1" x14ac:dyDescent="0.25">
      <c r="A5" s="3">
        <v>807015</v>
      </c>
      <c r="B5" s="2" t="s">
        <v>27</v>
      </c>
      <c r="C5" s="35" t="str">
        <f>VLOOKUP($A5,Sheet1!$3:$247,4,FALSE)</f>
        <v>4311501692912</v>
      </c>
      <c r="D5" s="2" t="s">
        <v>22</v>
      </c>
      <c r="E5" s="2" t="s">
        <v>10</v>
      </c>
      <c r="F5" s="2" t="s">
        <v>11</v>
      </c>
      <c r="G5" s="3" t="str">
        <f>VLOOKUP($A5,Sheet1!$3:$247,3,FALSE)</f>
        <v>Амтлагч Pesto alla genovese</v>
      </c>
      <c r="H5" s="3">
        <f>VLOOKUP($A5,Sheet1!$3:$247,7,FALSE)</f>
        <v>190</v>
      </c>
      <c r="I5" s="3" t="str">
        <f>VLOOKUP($A5,Sheet1!$3:$247,8,FALSE)</f>
        <v>гр</v>
      </c>
      <c r="J5" s="3">
        <f>VLOOKUP($A5,Sheet1!$3:$247,10,FALSE)</f>
        <v>12</v>
      </c>
      <c r="K5" s="3" t="str">
        <f>VLOOKUP($A5,Sheet1!$3:$247,9,FALSE)</f>
        <v>Герман</v>
      </c>
      <c r="L5" t="str">
        <f>IFERROR(VLOOKUP(A5,Sheet2!A:C,3,FALSE),"null")</f>
        <v>/static/images/807015.JPEG</v>
      </c>
      <c r="M5" t="str">
        <f>VLOOKUP(A5,Sheet3!A:E,4,FALSE)</f>
        <v>Safe Trade</v>
      </c>
    </row>
    <row r="6" spans="1:13" ht="15" customHeight="1" x14ac:dyDescent="0.25">
      <c r="A6" s="3">
        <v>807014</v>
      </c>
      <c r="B6" s="29" t="s">
        <v>29</v>
      </c>
      <c r="C6" s="35" t="str">
        <f>VLOOKUP($A6,Sheet1!$3:$247,4,FALSE)</f>
        <v>4311501692943</v>
      </c>
      <c r="D6" s="29" t="s">
        <v>22</v>
      </c>
      <c r="E6" s="2" t="s">
        <v>10</v>
      </c>
      <c r="F6" s="2" t="s">
        <v>11</v>
      </c>
      <c r="G6" s="3" t="str">
        <f>VLOOKUP($A6,Sheet1!$3:$247,3,FALSE)</f>
        <v>Амтлагч Pesto Rosso</v>
      </c>
      <c r="H6" s="3">
        <f>VLOOKUP($A6,Sheet1!$3:$247,7,FALSE)</f>
        <v>190</v>
      </c>
      <c r="I6" s="3" t="str">
        <f>VLOOKUP($A6,Sheet1!$3:$247,8,FALSE)</f>
        <v>гр</v>
      </c>
      <c r="J6" s="3">
        <f>VLOOKUP($A6,Sheet1!$3:$247,10,FALSE)</f>
        <v>12</v>
      </c>
      <c r="K6" s="3" t="str">
        <f>VLOOKUP($A6,Sheet1!$3:$247,9,FALSE)</f>
        <v>Герман</v>
      </c>
      <c r="L6" t="str">
        <f>IFERROR(VLOOKUP(A6,Sheet2!A:C,3,FALSE),"null")</f>
        <v>/static/images/807014.JPEG</v>
      </c>
      <c r="M6" t="str">
        <f>VLOOKUP(A6,Sheet3!A:E,4,FALSE)</f>
        <v>Safe Trade</v>
      </c>
    </row>
    <row r="7" spans="1:13" ht="15" customHeight="1" x14ac:dyDescent="0.25">
      <c r="A7" s="35">
        <v>807021</v>
      </c>
      <c r="B7" s="34" t="s">
        <v>31</v>
      </c>
      <c r="C7" s="35" t="str">
        <f>VLOOKUP($A7,Sheet1!$3:$247,4,FALSE)</f>
        <v>4311596454402</v>
      </c>
      <c r="D7" s="34" t="s">
        <v>22</v>
      </c>
      <c r="E7" s="28" t="s">
        <v>10</v>
      </c>
      <c r="F7" s="2" t="s">
        <v>11</v>
      </c>
      <c r="G7" s="3" t="str">
        <f>VLOOKUP($A7,Sheet1!$3:$247,3,FALSE)</f>
        <v>Амтлагч Гич Senf mittelscharf</v>
      </c>
      <c r="H7" s="3">
        <f>VLOOKUP($A7,Sheet1!$3:$247,7,FALSE)</f>
        <v>250</v>
      </c>
      <c r="I7" s="3" t="str">
        <f>VLOOKUP($A7,Sheet1!$3:$247,8,FALSE)</f>
        <v>мл</v>
      </c>
      <c r="J7" s="3">
        <f>VLOOKUP($A7,Sheet1!$3:$247,10,FALSE)</f>
        <v>18</v>
      </c>
      <c r="K7" s="3" t="str">
        <f>VLOOKUP($A7,Sheet1!$3:$247,9,FALSE)</f>
        <v>Герман</v>
      </c>
      <c r="L7" t="str">
        <f>IFERROR(VLOOKUP(A7,Sheet2!A:C,3,FALSE),"null")</f>
        <v>/static/images/807021.jpg</v>
      </c>
      <c r="M7" t="str">
        <f>VLOOKUP(A7,Sheet3!A:E,4,FALSE)</f>
        <v>Safe Trade</v>
      </c>
    </row>
    <row r="8" spans="1:13" ht="15" customHeight="1" x14ac:dyDescent="0.25">
      <c r="A8" s="31">
        <v>808032</v>
      </c>
      <c r="B8" s="30" t="s">
        <v>35</v>
      </c>
      <c r="C8" s="35" t="str">
        <f>VLOOKUP($A8,Sheet1!$3:$247,4,FALSE)</f>
        <v>4311501680506</v>
      </c>
      <c r="D8" s="30" t="s">
        <v>9</v>
      </c>
      <c r="E8" s="2" t="s">
        <v>10</v>
      </c>
      <c r="F8" s="2" t="s">
        <v>11</v>
      </c>
      <c r="G8" s="3" t="str">
        <f>VLOOKUP($A8,Sheet1!$3:$247,3,FALSE)</f>
        <v>АЦХ Elkos Damen Binden normal</v>
      </c>
      <c r="H8" s="3">
        <f>VLOOKUP($A8,Sheet1!$3:$247,7,FALSE)</f>
        <v>0</v>
      </c>
      <c r="I8" s="3">
        <f>VLOOKUP($A8,Sheet1!$3:$247,8,FALSE)</f>
        <v>0</v>
      </c>
      <c r="J8" s="3">
        <f>VLOOKUP($A8,Sheet1!$3:$247,10,FALSE)</f>
        <v>12</v>
      </c>
      <c r="K8" s="3" t="str">
        <f>VLOOKUP($A8,Sheet1!$3:$247,9,FALSE)</f>
        <v>Герман</v>
      </c>
      <c r="L8" t="str">
        <f>IFERROR(VLOOKUP(A8,Sheet2!A:C,3,FALSE),"null")</f>
        <v>/static/images/808032.JPG</v>
      </c>
      <c r="M8" t="str">
        <f>VLOOKUP(A8,Sheet3!A:E,4,FALSE)</f>
        <v>Safe Trade</v>
      </c>
    </row>
    <row r="9" spans="1:13" ht="15" customHeight="1" x14ac:dyDescent="0.25">
      <c r="A9" s="3">
        <v>808031</v>
      </c>
      <c r="B9" s="29" t="s">
        <v>37</v>
      </c>
      <c r="C9" s="35" t="str">
        <f>VLOOKUP($A9,Sheet1!$3:$247,4,FALSE)</f>
        <v>4311501742389</v>
      </c>
      <c r="D9" s="29" t="s">
        <v>9</v>
      </c>
      <c r="E9" s="2" t="s">
        <v>10</v>
      </c>
      <c r="F9" s="2" t="s">
        <v>11</v>
      </c>
      <c r="G9" s="3" t="str">
        <f>VLOOKUP($A9,Sheet1!$3:$247,3,FALSE)</f>
        <v>АЦХ Elkos Damen Binden super</v>
      </c>
      <c r="H9" s="3">
        <f>VLOOKUP($A9,Sheet1!$3:$247,7,FALSE)</f>
        <v>0</v>
      </c>
      <c r="I9" s="3">
        <f>VLOOKUP($A9,Sheet1!$3:$247,8,FALSE)</f>
        <v>0</v>
      </c>
      <c r="J9" s="3">
        <f>VLOOKUP($A9,Sheet1!$3:$247,10,FALSE)</f>
        <v>12</v>
      </c>
      <c r="K9" s="3" t="str">
        <f>VLOOKUP($A9,Sheet1!$3:$247,9,FALSE)</f>
        <v>Герман</v>
      </c>
      <c r="L9" t="str">
        <f>IFERROR(VLOOKUP(A9,Sheet2!A:C,3,FALSE),"null")</f>
        <v>/static/images/808031.JPG</v>
      </c>
      <c r="M9" t="str">
        <f>VLOOKUP(A9,Sheet3!A:E,4,FALSE)</f>
        <v>Safe Trade</v>
      </c>
    </row>
    <row r="10" spans="1:13" ht="15" customHeight="1" x14ac:dyDescent="0.25">
      <c r="A10" s="35">
        <v>808018</v>
      </c>
      <c r="B10" s="34" t="s">
        <v>39</v>
      </c>
      <c r="C10" s="35" t="str">
        <f>VLOOKUP($A10,Sheet1!$3:$247,4,FALSE)</f>
        <v>4311501748756</v>
      </c>
      <c r="D10" s="34" t="s">
        <v>9</v>
      </c>
      <c r="E10" s="28" t="s">
        <v>10</v>
      </c>
      <c r="F10" s="2" t="s">
        <v>11</v>
      </c>
      <c r="G10" s="3" t="str">
        <f>VLOOKUP($A10,Sheet1!$3:$247,3,FALSE)</f>
        <v>АЦХ Elkos Ultra Binden 16ш</v>
      </c>
      <c r="H10" s="3">
        <f>VLOOKUP($A10,Sheet1!$3:$247,7,FALSE)</f>
        <v>0</v>
      </c>
      <c r="I10" s="3">
        <f>VLOOKUP($A10,Sheet1!$3:$247,8,FALSE)</f>
        <v>0</v>
      </c>
      <c r="J10" s="3">
        <f>VLOOKUP($A10,Sheet1!$3:$247,10,FALSE)</f>
        <v>12</v>
      </c>
      <c r="K10" s="3" t="str">
        <f>VLOOKUP($A10,Sheet1!$3:$247,9,FALSE)</f>
        <v>Герман</v>
      </c>
      <c r="L10" t="str">
        <f>IFERROR(VLOOKUP(A10,Sheet2!A:C,3,FALSE),"null")</f>
        <v>/static/images/808018.PNG</v>
      </c>
      <c r="M10" t="str">
        <f>VLOOKUP(A10,Sheet3!A:E,4,FALSE)</f>
        <v>Safe Trade</v>
      </c>
    </row>
    <row r="11" spans="1:13" ht="15" customHeight="1" x14ac:dyDescent="0.25">
      <c r="A11" s="35">
        <v>808013</v>
      </c>
      <c r="B11" s="34" t="s">
        <v>41</v>
      </c>
      <c r="C11" s="35" t="str">
        <f>VLOOKUP($A11,Sheet1!$3:$247,4,FALSE)</f>
        <v>4311501748961</v>
      </c>
      <c r="D11" s="34" t="s">
        <v>9</v>
      </c>
      <c r="E11" s="28" t="s">
        <v>10</v>
      </c>
      <c r="F11" s="2" t="s">
        <v>11</v>
      </c>
      <c r="G11" s="3" t="str">
        <f>VLOOKUP($A11,Sheet1!$3:$247,3,FALSE)</f>
        <v>АЦХ Elkos Ultra Binden Normal 20ш</v>
      </c>
      <c r="H11" s="3">
        <f>VLOOKUP($A11,Sheet1!$3:$247,7,FALSE)</f>
        <v>0</v>
      </c>
      <c r="I11" s="3">
        <f>VLOOKUP($A11,Sheet1!$3:$247,8,FALSE)</f>
        <v>0</v>
      </c>
      <c r="J11" s="3">
        <f>VLOOKUP($A11,Sheet1!$3:$247,10,FALSE)</f>
        <v>8</v>
      </c>
      <c r="K11" s="3" t="str">
        <f>VLOOKUP($A11,Sheet1!$3:$247,9,FALSE)</f>
        <v>Герман</v>
      </c>
      <c r="L11" t="str">
        <f>IFERROR(VLOOKUP(A11,Sheet2!A:C,3,FALSE),"null")</f>
        <v>/static/images/808013.jpg</v>
      </c>
      <c r="M11" t="str">
        <f>VLOOKUP(A11,Sheet3!A:E,4,FALSE)</f>
        <v>Safe Trade</v>
      </c>
    </row>
    <row r="12" spans="1:13" ht="15" customHeight="1" x14ac:dyDescent="0.25">
      <c r="A12" s="31">
        <v>808033</v>
      </c>
      <c r="B12" s="32" t="s">
        <v>43</v>
      </c>
      <c r="C12" s="35" t="str">
        <f>VLOOKUP($A12,Sheet1!$3:$247,4,FALSE)</f>
        <v>4311501680377</v>
      </c>
      <c r="D12" s="32" t="s">
        <v>9</v>
      </c>
      <c r="E12" s="2" t="s">
        <v>10</v>
      </c>
      <c r="F12" s="2" t="s">
        <v>11</v>
      </c>
      <c r="G12" s="3" t="str">
        <f>VLOOKUP($A12,Sheet1!$3:$247,3,FALSE)</f>
        <v>АЦХ Elkos өдөр тутам Slipeinlage normal</v>
      </c>
      <c r="H12" s="3">
        <f>VLOOKUP($A12,Sheet1!$3:$247,7,FALSE)</f>
        <v>0</v>
      </c>
      <c r="I12" s="3">
        <f>VLOOKUP($A12,Sheet1!$3:$247,8,FALSE)</f>
        <v>0</v>
      </c>
      <c r="J12" s="3">
        <f>VLOOKUP($A12,Sheet1!$3:$247,10,FALSE)</f>
        <v>10</v>
      </c>
      <c r="K12" s="3" t="str">
        <f>VLOOKUP($A12,Sheet1!$3:$247,9,FALSE)</f>
        <v>Герман</v>
      </c>
      <c r="L12" t="str">
        <f>IFERROR(VLOOKUP(A12,Sheet2!A:C,3,FALSE),"null")</f>
        <v>/static/images/808033.JPG</v>
      </c>
      <c r="M12" t="str">
        <f>VLOOKUP(A12,Sheet3!A:E,4,FALSE)</f>
        <v>Safe Trade</v>
      </c>
    </row>
    <row r="13" spans="1:13" ht="15" customHeight="1" x14ac:dyDescent="0.25">
      <c r="A13" s="35">
        <v>808005</v>
      </c>
      <c r="B13" s="34" t="s">
        <v>45</v>
      </c>
      <c r="C13" s="35" t="str">
        <f>VLOOKUP($A13,Sheet1!$3:$247,4,FALSE)</f>
        <v>4311501484951</v>
      </c>
      <c r="D13" s="34" t="s">
        <v>9</v>
      </c>
      <c r="E13" s="28" t="s">
        <v>10</v>
      </c>
      <c r="F13" s="2" t="s">
        <v>11</v>
      </c>
      <c r="G13" s="3" t="str">
        <f>VLOOKUP($A13,Sheet1!$3:$247,3,FALSE)</f>
        <v>Аяга таваг угаагчний шингэн Classic</v>
      </c>
      <c r="H13" s="3">
        <f>VLOOKUP($A13,Sheet1!$3:$247,7,FALSE)</f>
        <v>900</v>
      </c>
      <c r="I13" s="3" t="str">
        <f>VLOOKUP($A13,Sheet1!$3:$247,8,FALSE)</f>
        <v>гр</v>
      </c>
      <c r="J13" s="3">
        <f>VLOOKUP($A13,Sheet1!$3:$247,10,FALSE)</f>
        <v>5</v>
      </c>
      <c r="K13" s="3" t="str">
        <f>VLOOKUP($A13,Sheet1!$3:$247,9,FALSE)</f>
        <v>Герман</v>
      </c>
      <c r="L13" t="str">
        <f>IFERROR(VLOOKUP(A13,Sheet2!A:C,3,FALSE),"null")</f>
        <v>/static/images/808005.JPG</v>
      </c>
      <c r="M13" t="str">
        <f>VLOOKUP(A13,Sheet3!A:E,4,FALSE)</f>
        <v>Safe Trade</v>
      </c>
    </row>
    <row r="14" spans="1:13" ht="15" customHeight="1" x14ac:dyDescent="0.25">
      <c r="A14" s="35">
        <v>808003</v>
      </c>
      <c r="B14" s="34" t="s">
        <v>47</v>
      </c>
      <c r="C14" s="35" t="str">
        <f>VLOOKUP($A14,Sheet1!$3:$247,4,FALSE)</f>
        <v>4311501544952</v>
      </c>
      <c r="D14" s="34" t="s">
        <v>9</v>
      </c>
      <c r="E14" s="28" t="s">
        <v>10</v>
      </c>
      <c r="F14" s="2" t="s">
        <v>11</v>
      </c>
      <c r="G14" s="3" t="str">
        <f>VLOOKUP($A14,Sheet1!$3:$247,3,FALSE)</f>
        <v>Аяга угаагч парлон Topf Reiniger</v>
      </c>
      <c r="H14" s="3">
        <f>VLOOKUP($A14,Sheet1!$3:$247,7,FALSE)</f>
        <v>0</v>
      </c>
      <c r="I14" s="3">
        <f>VLOOKUP($A14,Sheet1!$3:$247,8,FALSE)</f>
        <v>0</v>
      </c>
      <c r="J14" s="3">
        <f>VLOOKUP($A14,Sheet1!$3:$247,10,FALSE)</f>
        <v>8</v>
      </c>
      <c r="K14" s="3" t="str">
        <f>VLOOKUP($A14,Sheet1!$3:$247,9,FALSE)</f>
        <v>Герман</v>
      </c>
      <c r="L14" t="str">
        <f>IFERROR(VLOOKUP(A14,Sheet2!A:C,3,FALSE),"null")</f>
        <v>/static/images/808003.png</v>
      </c>
      <c r="M14" t="str">
        <f>VLOOKUP(A14,Sheet3!A:E,4,FALSE)</f>
        <v>Safe Trade</v>
      </c>
    </row>
    <row r="15" spans="1:13" ht="15" customHeight="1" x14ac:dyDescent="0.25">
      <c r="A15" s="31">
        <v>808004</v>
      </c>
      <c r="B15" s="30" t="s">
        <v>49</v>
      </c>
      <c r="C15" s="35" t="str">
        <f>VLOOKUP($A15,Sheet1!$3:$247,4,FALSE)</f>
        <v>4311501484890</v>
      </c>
      <c r="D15" s="30" t="s">
        <v>9</v>
      </c>
      <c r="E15" s="2" t="s">
        <v>10</v>
      </c>
      <c r="F15" s="2" t="s">
        <v>11</v>
      </c>
      <c r="G15" s="3" t="str">
        <f>VLOOKUP($A15,Sheet1!$3:$247,3,FALSE)</f>
        <v>Аяга угаагч шингэн Geschirrspuelm</v>
      </c>
      <c r="H15" s="3">
        <f>VLOOKUP($A15,Sheet1!$3:$247,7,FALSE)</f>
        <v>1</v>
      </c>
      <c r="I15" s="3" t="str">
        <f>VLOOKUP($A15,Sheet1!$3:$247,8,FALSE)</f>
        <v>л</v>
      </c>
      <c r="J15" s="3">
        <f>VLOOKUP($A15,Sheet1!$3:$247,10,FALSE)</f>
        <v>12</v>
      </c>
      <c r="K15" s="3" t="str">
        <f>VLOOKUP($A15,Sheet1!$3:$247,9,FALSE)</f>
        <v>Герман</v>
      </c>
      <c r="L15" t="str">
        <f>IFERROR(VLOOKUP(A15,Sheet2!A:C,3,FALSE),"null")</f>
        <v>/static/images/808004.PNG</v>
      </c>
      <c r="M15" t="str">
        <f>VLOOKUP(A15,Sheet3!A:E,4,FALSE)</f>
        <v>Safe Trade</v>
      </c>
    </row>
    <row r="16" spans="1:13" ht="15" customHeight="1" x14ac:dyDescent="0.25">
      <c r="A16" s="3">
        <v>805013</v>
      </c>
      <c r="B16" s="2" t="s">
        <v>51</v>
      </c>
      <c r="C16" s="35" t="str">
        <f>VLOOKUP($A16,Sheet1!$3:$247,4,FALSE)</f>
        <v>4002809037375</v>
      </c>
      <c r="D16" s="2" t="s">
        <v>53</v>
      </c>
      <c r="E16" s="2" t="s">
        <v>10</v>
      </c>
      <c r="F16" s="2" t="s">
        <v>11</v>
      </c>
      <c r="G16" s="3" t="str">
        <f>VLOOKUP($A16,Sheet1!$3:$247,3,FALSE)</f>
        <v>Аяган бялууны бэлдэц 391гр</v>
      </c>
      <c r="H16" s="3">
        <f>VLOOKUP($A16,Sheet1!$3:$247,7,FALSE)</f>
        <v>391</v>
      </c>
      <c r="I16" s="3" t="str">
        <f>VLOOKUP($A16,Sheet1!$3:$247,8,FALSE)</f>
        <v>гр</v>
      </c>
      <c r="J16" s="3">
        <f>VLOOKUP($A16,Sheet1!$3:$247,10,FALSE)</f>
        <v>7</v>
      </c>
      <c r="K16" s="3" t="str">
        <f>VLOOKUP($A16,Sheet1!$3:$247,9,FALSE)</f>
        <v>Герман</v>
      </c>
      <c r="L16" t="str">
        <f>IFERROR(VLOOKUP(A16,Sheet2!A:C,3,FALSE),"null")</f>
        <v>/static/images/805013.png</v>
      </c>
      <c r="M16" t="str">
        <f>VLOOKUP(A16,Sheet3!A:E,4,FALSE)</f>
        <v>RUF Lebensmittelwerk KG</v>
      </c>
    </row>
    <row r="17" spans="1:13" ht="15" customHeight="1" x14ac:dyDescent="0.25">
      <c r="A17" s="3">
        <v>808026</v>
      </c>
      <c r="B17" s="2" t="s">
        <v>54</v>
      </c>
      <c r="C17" s="35" t="str">
        <f>VLOOKUP($A17,Sheet1!$3:$247,4,FALSE)</f>
        <v>4311501678077</v>
      </c>
      <c r="D17" s="2" t="s">
        <v>9</v>
      </c>
      <c r="E17" s="2" t="s">
        <v>10</v>
      </c>
      <c r="F17" s="2" t="s">
        <v>11</v>
      </c>
      <c r="G17" s="3" t="str">
        <f>VLOOKUP($A17,Sheet1!$3:$247,3,FALSE)</f>
        <v>Шингэн саван Elkos Зөгийн бал</v>
      </c>
      <c r="H17" s="3">
        <f>VLOOKUP($A17,Sheet1!$3:$247,7,FALSE)</f>
        <v>300</v>
      </c>
      <c r="I17" s="3" t="str">
        <f>VLOOKUP($A17,Sheet1!$3:$247,8,FALSE)</f>
        <v>мл</v>
      </c>
      <c r="J17" s="3">
        <f>VLOOKUP($A17,Sheet1!$3:$247,10,FALSE)</f>
        <v>8</v>
      </c>
      <c r="K17" s="3" t="str">
        <f>VLOOKUP($A17,Sheet1!$3:$247,9,FALSE)</f>
        <v>Герман</v>
      </c>
      <c r="L17" t="str">
        <f>IFERROR(VLOOKUP(A17,Sheet2!A:C,3,FALSE),"null")</f>
        <v>/static/images/808026.jpg</v>
      </c>
      <c r="M17" t="str">
        <f>VLOOKUP(A17,Sheet3!A:E,4,FALSE)</f>
        <v>Safe Trade</v>
      </c>
    </row>
    <row r="18" spans="1:13" ht="15" customHeight="1" x14ac:dyDescent="0.25">
      <c r="A18" s="3">
        <v>808027</v>
      </c>
      <c r="B18" s="2" t="s">
        <v>55</v>
      </c>
      <c r="C18" s="35" t="str">
        <f>VLOOKUP($A18,Sheet1!$3:$247,4,FALSE)</f>
        <v>4311501677926</v>
      </c>
      <c r="D18" s="2" t="s">
        <v>9</v>
      </c>
      <c r="E18" s="2" t="s">
        <v>10</v>
      </c>
      <c r="F18" s="2" t="s">
        <v>11</v>
      </c>
      <c r="G18" s="3" t="str">
        <f>VLOOKUP($A18,Sheet1!$3:$247,3,FALSE)</f>
        <v>Шингэн саван Elkos Нимбэг</v>
      </c>
      <c r="H18" s="3">
        <f>VLOOKUP($A18,Sheet1!$3:$247,7,FALSE)</f>
        <v>300</v>
      </c>
      <c r="I18" s="3" t="str">
        <f>VLOOKUP($A18,Sheet1!$3:$247,8,FALSE)</f>
        <v>мл</v>
      </c>
      <c r="J18" s="3">
        <f>VLOOKUP($A18,Sheet1!$3:$247,10,FALSE)</f>
        <v>8</v>
      </c>
      <c r="K18" s="3" t="str">
        <f>VLOOKUP($A18,Sheet1!$3:$247,9,FALSE)</f>
        <v>Герман</v>
      </c>
      <c r="L18" t="str">
        <f>IFERROR(VLOOKUP(A18,Sheet2!A:C,3,FALSE),"null")</f>
        <v>/static/images/808027.JPG</v>
      </c>
      <c r="M18" t="str">
        <f>VLOOKUP(A18,Sheet3!A:E,4,FALSE)</f>
        <v>Safe Trade</v>
      </c>
    </row>
    <row r="19" spans="1:13" ht="15" customHeight="1" x14ac:dyDescent="0.25">
      <c r="A19" s="3">
        <v>808028</v>
      </c>
      <c r="B19" s="2" t="s">
        <v>56</v>
      </c>
      <c r="C19" s="35" t="str">
        <f>VLOOKUP($A19,Sheet1!$3:$247,4,FALSE)</f>
        <v>4311501677834</v>
      </c>
      <c r="D19" s="2" t="s">
        <v>9</v>
      </c>
      <c r="E19" s="2" t="s">
        <v>10</v>
      </c>
      <c r="F19" s="2" t="s">
        <v>11</v>
      </c>
      <c r="G19" s="3" t="str">
        <f>VLOOKUP($A19,Sheet1!$3:$247,3,FALSE)</f>
        <v>Шингэн саван Elkos эрэгтэй sport</v>
      </c>
      <c r="H19" s="3">
        <f>VLOOKUP($A19,Sheet1!$3:$247,7,FALSE)</f>
        <v>300</v>
      </c>
      <c r="I19" s="3" t="str">
        <f>VLOOKUP($A19,Sheet1!$3:$247,8,FALSE)</f>
        <v>мл</v>
      </c>
      <c r="J19" s="3">
        <f>VLOOKUP($A19,Sheet1!$3:$247,10,FALSE)</f>
        <v>8</v>
      </c>
      <c r="K19" s="3" t="str">
        <f>VLOOKUP($A19,Sheet1!$3:$247,9,FALSE)</f>
        <v>Герман</v>
      </c>
      <c r="L19" t="str">
        <f>IFERROR(VLOOKUP(A19,Sheet2!A:C,3,FALSE),"null")</f>
        <v>/static/images/808028.PNG</v>
      </c>
      <c r="M19" t="str">
        <f>VLOOKUP(A19,Sheet3!A:E,4,FALSE)</f>
        <v>Safe Trade</v>
      </c>
    </row>
    <row r="20" spans="1:13" ht="15" customHeight="1" x14ac:dyDescent="0.25">
      <c r="A20" s="3">
        <v>801036</v>
      </c>
      <c r="B20" s="2" t="s">
        <v>77</v>
      </c>
      <c r="C20" s="35" t="str">
        <f>VLOOKUP($A20,Sheet1!$3:$247,4,FALSE)</f>
        <v>4000504149829</v>
      </c>
      <c r="D20" s="2" t="s">
        <v>79</v>
      </c>
      <c r="E20" s="2" t="s">
        <v>10</v>
      </c>
      <c r="F20" s="2" t="s">
        <v>11</v>
      </c>
      <c r="G20" s="3" t="str">
        <f>VLOOKUP($A20,Sheet1!$3:$247,3,FALSE)</f>
        <v>Бяслаг Briette Creamy &amp; Buttery red</v>
      </c>
      <c r="H20" s="3">
        <f>VLOOKUP($A20,Sheet1!$3:$247,7,FALSE)</f>
        <v>125</v>
      </c>
      <c r="I20" s="3" t="str">
        <f>VLOOKUP($A20,Sheet1!$3:$247,8,FALSE)</f>
        <v>гр</v>
      </c>
      <c r="J20" s="3">
        <f>VLOOKUP($A20,Sheet1!$3:$247,10,FALSE)</f>
        <v>10</v>
      </c>
      <c r="K20" s="3" t="str">
        <f>VLOOKUP($A20,Sheet1!$3:$247,9,FALSE)</f>
        <v>Герман</v>
      </c>
      <c r="L20" t="str">
        <f>IFERROR(VLOOKUP(A20,Sheet2!A:C,3,FALSE),"null")</f>
        <v>/static/images/801036.jpeg</v>
      </c>
      <c r="M20" t="str">
        <f>VLOOKUP(A20,Sheet3!A:E,4,FALSE)</f>
        <v>Champignon-Hofmeister Sales GmbH &amp; Co.KG</v>
      </c>
    </row>
    <row r="21" spans="1:13" ht="15" customHeight="1" x14ac:dyDescent="0.25">
      <c r="A21" s="3">
        <v>801041</v>
      </c>
      <c r="B21" s="2" t="s">
        <v>80</v>
      </c>
      <c r="C21" s="35" t="str">
        <f>VLOOKUP($A21,Sheet1!$3:$247,4,FALSE)</f>
        <v>4000504151822</v>
      </c>
      <c r="D21" s="2" t="s">
        <v>79</v>
      </c>
      <c r="E21" s="2" t="s">
        <v>10</v>
      </c>
      <c r="F21" s="2" t="s">
        <v>11</v>
      </c>
      <c r="G21" s="3" t="str">
        <f>VLOOKUP($A21,Sheet1!$3:$247,3,FALSE)</f>
        <v>Бяслаг Briette Dulce De Leche</v>
      </c>
      <c r="H21" s="3">
        <f>VLOOKUP($A21,Sheet1!$3:$247,7,FALSE)</f>
        <v>125</v>
      </c>
      <c r="I21" s="3" t="str">
        <f>VLOOKUP($A21,Sheet1!$3:$247,8,FALSE)</f>
        <v>гр</v>
      </c>
      <c r="J21" s="3">
        <f>VLOOKUP($A21,Sheet1!$3:$247,10,FALSE)</f>
        <v>10</v>
      </c>
      <c r="K21" s="3" t="str">
        <f>VLOOKUP($A21,Sheet1!$3:$247,9,FALSE)</f>
        <v>Герман</v>
      </c>
      <c r="L21" t="str">
        <f>IFERROR(VLOOKUP(A21,Sheet2!A:C,3,FALSE),"null")</f>
        <v>/static/images/801041.jpeg</v>
      </c>
      <c r="M21" t="str">
        <f>VLOOKUP(A21,Sheet3!A:E,4,FALSE)</f>
        <v>Champignon-Hofmeister Sales GmbH &amp; Co.KG</v>
      </c>
    </row>
    <row r="22" spans="1:13" ht="15" customHeight="1" x14ac:dyDescent="0.25">
      <c r="A22" s="3">
        <v>801039</v>
      </c>
      <c r="B22" s="2" t="s">
        <v>82</v>
      </c>
      <c r="C22" s="35" t="str">
        <f>VLOOKUP($A22,Sheet1!$3:$247,4,FALSE)</f>
        <v>4000504151723</v>
      </c>
      <c r="D22" s="2" t="s">
        <v>79</v>
      </c>
      <c r="E22" s="2" t="s">
        <v>10</v>
      </c>
      <c r="F22" s="2" t="s">
        <v>11</v>
      </c>
      <c r="G22" s="3" t="str">
        <f>VLOOKUP($A22,Sheet1!$3:$247,3,FALSE)</f>
        <v>Бяслаг Briette Smoky</v>
      </c>
      <c r="H22" s="3">
        <f>VLOOKUP($A22,Sheet1!$3:$247,7,FALSE)</f>
        <v>125</v>
      </c>
      <c r="I22" s="3" t="str">
        <f>VLOOKUP($A22,Sheet1!$3:$247,8,FALSE)</f>
        <v>гр</v>
      </c>
      <c r="J22" s="3">
        <f>VLOOKUP($A22,Sheet1!$3:$247,10,FALSE)</f>
        <v>10</v>
      </c>
      <c r="K22" s="3" t="str">
        <f>VLOOKUP($A22,Sheet1!$3:$247,9,FALSE)</f>
        <v>Герман</v>
      </c>
      <c r="L22" t="str">
        <f>IFERROR(VLOOKUP(A22,Sheet2!A:C,3,FALSE),"null")</f>
        <v>/static/images/801039.jpeg</v>
      </c>
      <c r="M22" t="str">
        <f>VLOOKUP(A22,Sheet3!A:E,4,FALSE)</f>
        <v>Champignon-Hofmeister Sales GmbH &amp; Co.KG</v>
      </c>
    </row>
    <row r="23" spans="1:13" ht="15" customHeight="1" x14ac:dyDescent="0.25">
      <c r="A23" s="3">
        <v>801002</v>
      </c>
      <c r="B23" s="29" t="s">
        <v>84</v>
      </c>
      <c r="C23" s="35" t="str">
        <f>VLOOKUP($A23,Sheet1!$3:$247,4,FALSE)</f>
        <v>4000504149423</v>
      </c>
      <c r="D23" s="29" t="s">
        <v>79</v>
      </c>
      <c r="E23" s="2" t="s">
        <v>10</v>
      </c>
      <c r="F23" s="2" t="s">
        <v>11</v>
      </c>
      <c r="G23" s="3" t="str">
        <f>VLOOKUP($A23,Sheet1!$3:$247,3,FALSE)</f>
        <v>Бяслаг Cambozola</v>
      </c>
      <c r="H23" s="3">
        <f>VLOOKUP($A23,Sheet1!$3:$247,7,FALSE)</f>
        <v>125</v>
      </c>
      <c r="I23" s="3" t="str">
        <f>VLOOKUP($A23,Sheet1!$3:$247,8,FALSE)</f>
        <v>гр</v>
      </c>
      <c r="J23" s="3">
        <f>VLOOKUP($A23,Sheet1!$3:$247,10,FALSE)</f>
        <v>10</v>
      </c>
      <c r="K23" s="3" t="str">
        <f>VLOOKUP($A23,Sheet1!$3:$247,9,FALSE)</f>
        <v>Герман</v>
      </c>
      <c r="L23" t="str">
        <f>IFERROR(VLOOKUP(A23,Sheet2!A:C,3,FALSE),"null")</f>
        <v>/static/images/801002.jpg</v>
      </c>
      <c r="M23" t="str">
        <f>VLOOKUP(A23,Sheet3!A:E,4,FALSE)</f>
        <v>Champignon-Hofmeister Sales GmbH &amp; Co.KG</v>
      </c>
    </row>
    <row r="24" spans="1:13" ht="15" customHeight="1" x14ac:dyDescent="0.25">
      <c r="A24" s="31">
        <v>801022</v>
      </c>
      <c r="B24" s="30" t="s">
        <v>89</v>
      </c>
      <c r="C24" s="35">
        <f>VLOOKUP($A24,Sheet1!$3:$247,4,FALSE)</f>
        <v>801022</v>
      </c>
      <c r="D24" s="30" t="s">
        <v>79</v>
      </c>
      <c r="E24" s="2" t="s">
        <v>88</v>
      </c>
      <c r="F24" s="2" t="s">
        <v>11</v>
      </c>
      <c r="G24" s="3" t="str">
        <f>VLOOKUP($A24,Sheet1!$3:$247,3,FALSE)</f>
        <v>Бяслаг Landana Garlic 50%</v>
      </c>
      <c r="H24" s="3">
        <f>VLOOKUP($A24,Sheet1!$3:$247,7,FALSE)</f>
        <v>4</v>
      </c>
      <c r="I24" s="3" t="str">
        <f>VLOOKUP($A24,Sheet1!$3:$247,8,FALSE)</f>
        <v>кг</v>
      </c>
      <c r="J24" s="3">
        <f>VLOOKUP($A24,Sheet1!$3:$247,10,FALSE)</f>
        <v>4</v>
      </c>
      <c r="K24" s="3" t="str">
        <f>VLOOKUP($A24,Sheet1!$3:$247,9,FALSE)</f>
        <v>Голланд</v>
      </c>
      <c r="L24" t="str">
        <f>IFERROR(VLOOKUP(A24,Sheet2!A:C,3,FALSE),"null")</f>
        <v>/static/images/801022.PNG</v>
      </c>
      <c r="M24" t="str">
        <f>VLOOKUP(A24,Sheet3!A:E,4,FALSE)</f>
        <v>Vandersterre /Голланд бяслаг/</v>
      </c>
    </row>
    <row r="25" spans="1:13" ht="15" customHeight="1" x14ac:dyDescent="0.25">
      <c r="A25" s="3">
        <v>801028</v>
      </c>
      <c r="B25" s="2" t="s">
        <v>90</v>
      </c>
      <c r="C25" s="35">
        <f>VLOOKUP($A25,Sheet1!$3:$247,4,FALSE)</f>
        <v>801028</v>
      </c>
      <c r="D25" s="2" t="s">
        <v>79</v>
      </c>
      <c r="E25" s="2" t="s">
        <v>88</v>
      </c>
      <c r="F25" s="2" t="s">
        <v>11</v>
      </c>
      <c r="G25" s="3" t="str">
        <f>VLOOKUP($A25,Sheet1!$3:$247,3,FALSE)</f>
        <v>Бяслаг Landana Ямааны сүү, зэрлэг сармистай</v>
      </c>
      <c r="H25" s="3">
        <f>VLOOKUP($A25,Sheet1!$3:$247,7,FALSE)</f>
        <v>4</v>
      </c>
      <c r="I25" s="3" t="str">
        <f>VLOOKUP($A25,Sheet1!$3:$247,8,FALSE)</f>
        <v>кг</v>
      </c>
      <c r="J25" s="3">
        <f>VLOOKUP($A25,Sheet1!$3:$247,10,FALSE)</f>
        <v>4</v>
      </c>
      <c r="K25" s="3" t="str">
        <f>VLOOKUP($A25,Sheet1!$3:$247,9,FALSE)</f>
        <v>Голланд</v>
      </c>
      <c r="L25" t="str">
        <f>IFERROR(VLOOKUP(A25,Sheet2!A:C,3,FALSE),"null")</f>
        <v>/static/images/801028.PNG</v>
      </c>
      <c r="M25" t="str">
        <f>VLOOKUP(A25,Sheet3!A:E,4,FALSE)</f>
        <v>Vandersterre /Голланд бяслаг/</v>
      </c>
    </row>
    <row r="26" spans="1:13" ht="15" customHeight="1" x14ac:dyDescent="0.25">
      <c r="A26" s="3">
        <v>801029</v>
      </c>
      <c r="B26" s="2" t="s">
        <v>91</v>
      </c>
      <c r="C26" s="35">
        <f>VLOOKUP($A26,Sheet1!$3:$247,4,FALSE)</f>
        <v>801029</v>
      </c>
      <c r="D26" s="2" t="s">
        <v>79</v>
      </c>
      <c r="E26" s="2" t="s">
        <v>88</v>
      </c>
      <c r="F26" s="2" t="s">
        <v>11</v>
      </c>
      <c r="G26" s="3" t="str">
        <f>VLOOKUP($A26,Sheet1!$3:$247,3,FALSE)</f>
        <v>Бяслаг Landana Maasdam BIG 45%</v>
      </c>
      <c r="H26" s="3">
        <f>VLOOKUP($A26,Sheet1!$3:$247,7,FALSE)</f>
        <v>12</v>
      </c>
      <c r="I26" s="3" t="str">
        <f>VLOOKUP($A26,Sheet1!$3:$247,8,FALSE)</f>
        <v>кг</v>
      </c>
      <c r="J26" s="3">
        <f>VLOOKUP($A26,Sheet1!$3:$247,10,FALSE)</f>
        <v>12</v>
      </c>
      <c r="K26" s="3" t="str">
        <f>VLOOKUP($A26,Sheet1!$3:$247,9,FALSE)</f>
        <v>Голланд</v>
      </c>
      <c r="L26" t="str">
        <f>IFERROR(VLOOKUP(A26,Sheet2!A:C,3,FALSE),"null")</f>
        <v>/static/images/801029.PNG</v>
      </c>
      <c r="M26" t="str">
        <f>VLOOKUP(A26,Sheet3!A:E,4,FALSE)</f>
        <v>Vandersterre /Голланд бяслаг/</v>
      </c>
    </row>
    <row r="27" spans="1:13" ht="15" customHeight="1" x14ac:dyDescent="0.25">
      <c r="A27" s="3">
        <v>801015</v>
      </c>
      <c r="B27" s="29" t="s">
        <v>92</v>
      </c>
      <c r="C27" s="35">
        <f>VLOOKUP($A27,Sheet1!$3:$247,4,FALSE)</f>
        <v>801015</v>
      </c>
      <c r="D27" s="29" t="s">
        <v>79</v>
      </c>
      <c r="E27" s="2" t="s">
        <v>88</v>
      </c>
      <c r="F27" s="2" t="s">
        <v>11</v>
      </c>
      <c r="G27" s="3" t="str">
        <f>VLOOKUP($A27,Sheet1!$3:$247,3,FALSE)</f>
        <v>Бяслаг Landana Зөөлөн 48%</v>
      </c>
      <c r="H27" s="3">
        <f>VLOOKUP($A27,Sheet1!$3:$247,7,FALSE)</f>
        <v>4</v>
      </c>
      <c r="I27" s="3" t="str">
        <f>VLOOKUP($A27,Sheet1!$3:$247,8,FALSE)</f>
        <v>кг</v>
      </c>
      <c r="J27" s="3">
        <f>VLOOKUP($A27,Sheet1!$3:$247,10,FALSE)</f>
        <v>4</v>
      </c>
      <c r="K27" s="3" t="str">
        <f>VLOOKUP($A27,Sheet1!$3:$247,9,FALSE)</f>
        <v>Голланд</v>
      </c>
      <c r="L27" t="str">
        <f>IFERROR(VLOOKUP(A27,Sheet2!A:C,3,FALSE),"null")</f>
        <v>/static/images/801015.PNG</v>
      </c>
      <c r="M27" t="str">
        <f>VLOOKUP(A27,Sheet3!A:E,4,FALSE)</f>
        <v>Vandersterre /Голланд бяслаг/</v>
      </c>
    </row>
    <row r="28" spans="1:13" ht="15" customHeight="1" x14ac:dyDescent="0.25">
      <c r="A28" s="31">
        <v>801031</v>
      </c>
      <c r="B28" s="30" t="s">
        <v>94</v>
      </c>
      <c r="C28" s="35">
        <f>VLOOKUP($A28,Sheet1!$3:$247,4,FALSE)</f>
        <v>801031</v>
      </c>
      <c r="D28" s="30" t="s">
        <v>79</v>
      </c>
      <c r="E28" s="2" t="s">
        <v>88</v>
      </c>
      <c r="F28" s="2" t="s">
        <v>11</v>
      </c>
      <c r="G28" s="3" t="str">
        <f>VLOOKUP($A28,Sheet1!$3:$247,3,FALSE)</f>
        <v>Бяслаг Landana Peper Trio Олон перец</v>
      </c>
      <c r="H28" s="3">
        <f>VLOOKUP($A28,Sheet1!$3:$247,7,FALSE)</f>
        <v>4</v>
      </c>
      <c r="I28" s="3" t="str">
        <f>VLOOKUP($A28,Sheet1!$3:$247,8,FALSE)</f>
        <v>кг</v>
      </c>
      <c r="J28" s="3">
        <f>VLOOKUP($A28,Sheet1!$3:$247,10,FALSE)</f>
        <v>4</v>
      </c>
      <c r="K28" s="3" t="str">
        <f>VLOOKUP($A28,Sheet1!$3:$247,9,FALSE)</f>
        <v>Голланд</v>
      </c>
      <c r="L28" t="str">
        <f>IFERROR(VLOOKUP(A28,Sheet2!A:C,3,FALSE),"null")</f>
        <v>/static/images/801031.PNG</v>
      </c>
      <c r="M28" t="str">
        <f>VLOOKUP(A28,Sheet3!A:E,4,FALSE)</f>
        <v>Vandersterre /Голланд бяслаг/</v>
      </c>
    </row>
    <row r="29" spans="1:13" ht="15" customHeight="1" x14ac:dyDescent="0.25">
      <c r="A29" s="3">
        <v>801010</v>
      </c>
      <c r="B29" s="2" t="s">
        <v>101</v>
      </c>
      <c r="C29" s="35">
        <f>VLOOKUP($A29,Sheet1!$3:$247,4,FALSE)</f>
        <v>801010</v>
      </c>
      <c r="D29" s="2" t="s">
        <v>79</v>
      </c>
      <c r="E29" s="2" t="s">
        <v>88</v>
      </c>
      <c r="F29" s="2" t="s">
        <v>11</v>
      </c>
      <c r="G29" s="3" t="str">
        <f>VLOOKUP($A29,Sheet1!$3:$247,3,FALSE)</f>
        <v>Бяслаг Tilsite 1х*2ш 45% /Ammerland/</v>
      </c>
      <c r="H29" s="3">
        <f>VLOOKUP($A29,Sheet1!$3:$247,7,FALSE)</f>
        <v>3.2</v>
      </c>
      <c r="I29" s="3" t="str">
        <f>VLOOKUP($A29,Sheet1!$3:$247,8,FALSE)</f>
        <v>кг</v>
      </c>
      <c r="J29" s="3">
        <f>VLOOKUP($A29,Sheet1!$3:$247,10,FALSE)</f>
        <v>6</v>
      </c>
      <c r="K29" s="3" t="str">
        <f>VLOOKUP($A29,Sheet1!$3:$247,9,FALSE)</f>
        <v>Герман</v>
      </c>
      <c r="L29" t="str">
        <f>IFERROR(VLOOKUP(A29,Sheet2!A:C,3,FALSE),"null")</f>
        <v>/static/images/801010.jpeg</v>
      </c>
      <c r="M29" t="str">
        <f>VLOOKUP(A29,Sheet3!A:E,4,FALSE)</f>
        <v>Ammerland asia pacific</v>
      </c>
    </row>
    <row r="30" spans="1:13" ht="15" customHeight="1" x14ac:dyDescent="0.25">
      <c r="A30" s="3">
        <v>801012</v>
      </c>
      <c r="B30" s="2" t="s">
        <v>102</v>
      </c>
      <c r="C30" s="35" t="str">
        <f>VLOOKUP($A30,Sheet1!$3:$247,4,FALSE)</f>
        <v>4000504141823</v>
      </c>
      <c r="D30" s="2" t="s">
        <v>79</v>
      </c>
      <c r="E30" s="2" t="s">
        <v>10</v>
      </c>
      <c r="F30" s="2" t="s">
        <v>11</v>
      </c>
      <c r="G30" s="3" t="str">
        <f>VLOOKUP($A30,Sheet1!$3:$247,3,FALSE)</f>
        <v>Бяслаг Бри</v>
      </c>
      <c r="H30" s="3">
        <f>VLOOKUP($A30,Sheet1!$3:$247,7,FALSE)</f>
        <v>125</v>
      </c>
      <c r="I30" s="3" t="str">
        <f>VLOOKUP($A30,Sheet1!$3:$247,8,FALSE)</f>
        <v>гр</v>
      </c>
      <c r="J30" s="3">
        <f>VLOOKUP($A30,Sheet1!$3:$247,10,FALSE)</f>
        <v>28</v>
      </c>
      <c r="K30" s="3" t="str">
        <f>VLOOKUP($A30,Sheet1!$3:$247,9,FALSE)</f>
        <v>Герман</v>
      </c>
      <c r="L30" t="str">
        <f>IFERROR(VLOOKUP(A30,Sheet2!A:C,3,FALSE),"null")</f>
        <v>/static/images/801012.jpg</v>
      </c>
      <c r="M30" t="str">
        <f>VLOOKUP(A30,Sheet3!A:E,4,FALSE)</f>
        <v>Champignon-Hofmeister Sales GmbH &amp; Co.KG</v>
      </c>
    </row>
    <row r="31" spans="1:13" ht="15" customHeight="1" x14ac:dyDescent="0.25">
      <c r="A31" s="3">
        <v>801024</v>
      </c>
      <c r="B31" s="29" t="s">
        <v>105</v>
      </c>
      <c r="C31" s="35">
        <f>VLOOKUP($A31,Sheet1!$3:$247,4,FALSE)</f>
        <v>801024</v>
      </c>
      <c r="D31" s="29" t="s">
        <v>79</v>
      </c>
      <c r="E31" s="2" t="s">
        <v>88</v>
      </c>
      <c r="F31" s="2" t="s">
        <v>11</v>
      </c>
      <c r="G31" s="3" t="str">
        <f>VLOOKUP($A31,Sheet1!$3:$247,3,FALSE)</f>
        <v>Бяслаг гоуда 48%</v>
      </c>
      <c r="H31" s="3">
        <f>VLOOKUP($A31,Sheet1!$3:$247,7,FALSE)</f>
        <v>3</v>
      </c>
      <c r="I31" s="3" t="str">
        <f>VLOOKUP($A31,Sheet1!$3:$247,8,FALSE)</f>
        <v>кг</v>
      </c>
      <c r="J31" s="3">
        <f>VLOOKUP($A31,Sheet1!$3:$247,10,FALSE)</f>
        <v>12</v>
      </c>
      <c r="K31" s="3" t="str">
        <f>VLOOKUP($A31,Sheet1!$3:$247,9,FALSE)</f>
        <v>Герман</v>
      </c>
      <c r="L31" t="str">
        <f>IFERROR(VLOOKUP(A31,Sheet2!A:C,3,FALSE),"null")</f>
        <v>/static/images/801024.jpeg</v>
      </c>
      <c r="M31" t="str">
        <f>VLOOKUP(A31,Sheet3!A:E,4,FALSE)</f>
        <v>Ammerland asia pacific</v>
      </c>
    </row>
    <row r="32" spans="1:13" ht="15" customHeight="1" x14ac:dyDescent="0.25">
      <c r="A32" s="31">
        <v>801009</v>
      </c>
      <c r="B32" s="30" t="s">
        <v>107</v>
      </c>
      <c r="C32" s="35">
        <f>VLOOKUP($A32,Sheet1!$3:$247,4,FALSE)</f>
        <v>801009</v>
      </c>
      <c r="D32" s="30" t="s">
        <v>79</v>
      </c>
      <c r="E32" s="2" t="s">
        <v>88</v>
      </c>
      <c r="F32" s="2" t="s">
        <v>11</v>
      </c>
      <c r="G32" s="3" t="str">
        <f>VLOOKUP($A32,Sheet1!$3:$247,3,FALSE)</f>
        <v>Бяслаг Дорблю хөгзтэй</v>
      </c>
      <c r="H32" s="3">
        <f>VLOOKUP($A32,Sheet1!$3:$247,7,FALSE)</f>
        <v>3</v>
      </c>
      <c r="I32" s="3" t="str">
        <f>VLOOKUP($A32,Sheet1!$3:$247,8,FALSE)</f>
        <v>кг</v>
      </c>
      <c r="J32" s="3">
        <f>VLOOKUP($A32,Sheet1!$3:$247,10,FALSE)</f>
        <v>6</v>
      </c>
      <c r="K32" s="3" t="str">
        <f>VLOOKUP($A32,Sheet1!$3:$247,9,FALSE)</f>
        <v>Герман</v>
      </c>
      <c r="L32" t="str">
        <f>IFERROR(VLOOKUP(A32,Sheet2!A:C,3,FALSE),"null")</f>
        <v>/static/images/801009.jpeg</v>
      </c>
      <c r="M32" t="str">
        <f>VLOOKUP(A32,Sheet3!A:E,4,FALSE)</f>
        <v>Champignon-Hofmeister Sales GmbH &amp; Co.KG</v>
      </c>
    </row>
    <row r="33" spans="1:13" ht="15" customHeight="1" x14ac:dyDescent="0.25">
      <c r="A33" s="3">
        <v>801013</v>
      </c>
      <c r="B33" s="2" t="s">
        <v>108</v>
      </c>
      <c r="C33" s="35" t="str">
        <f>VLOOKUP($A33,Sheet1!$3:$247,4,FALSE)</f>
        <v>4000504141724</v>
      </c>
      <c r="D33" s="2" t="s">
        <v>79</v>
      </c>
      <c r="E33" s="2" t="s">
        <v>10</v>
      </c>
      <c r="F33" s="2" t="s">
        <v>11</v>
      </c>
      <c r="G33" s="3" t="str">
        <f>VLOOKUP($A33,Sheet1!$3:$247,3,FALSE)</f>
        <v>Бяслаг Камембер</v>
      </c>
      <c r="H33" s="3">
        <f>VLOOKUP($A33,Sheet1!$3:$247,7,FALSE)</f>
        <v>125</v>
      </c>
      <c r="I33" s="3" t="str">
        <f>VLOOKUP($A33,Sheet1!$3:$247,8,FALSE)</f>
        <v>гр</v>
      </c>
      <c r="J33" s="3">
        <f>VLOOKUP($A33,Sheet1!$3:$247,10,FALSE)</f>
        <v>28</v>
      </c>
      <c r="K33" s="3" t="str">
        <f>VLOOKUP($A33,Sheet1!$3:$247,9,FALSE)</f>
        <v>Герман</v>
      </c>
      <c r="L33" t="str">
        <f>IFERROR(VLOOKUP(A33,Sheet2!A:C,3,FALSE),"null")</f>
        <v>/static/images/801013.JPG</v>
      </c>
      <c r="M33" t="str">
        <f>VLOOKUP(A33,Sheet3!A:E,4,FALSE)</f>
        <v>Champignon-Hofmeister Sales GmbH &amp; Co.KG</v>
      </c>
    </row>
    <row r="34" spans="1:13" ht="15" customHeight="1" x14ac:dyDescent="0.25">
      <c r="A34" s="3">
        <v>801004</v>
      </c>
      <c r="B34" s="2" t="s">
        <v>110</v>
      </c>
      <c r="C34" s="35">
        <f>VLOOKUP($A34,Sheet1!$3:$247,4,FALSE)</f>
        <v>801004</v>
      </c>
      <c r="D34" s="2" t="s">
        <v>79</v>
      </c>
      <c r="E34" s="2" t="s">
        <v>88</v>
      </c>
      <c r="F34" s="2" t="s">
        <v>11</v>
      </c>
      <c r="G34" s="3" t="str">
        <f>VLOOKUP($A34,Sheet1!$3:$247,3,FALSE)</f>
        <v>Бяслаг Моцералла</v>
      </c>
      <c r="H34" s="3">
        <f>VLOOKUP($A34,Sheet1!$3:$247,7,FALSE)</f>
        <v>2.5</v>
      </c>
      <c r="I34" s="3" t="str">
        <f>VLOOKUP($A34,Sheet1!$3:$247,8,FALSE)</f>
        <v>кг</v>
      </c>
      <c r="J34" s="3">
        <f>VLOOKUP($A34,Sheet1!$3:$247,10,FALSE)</f>
        <v>10</v>
      </c>
      <c r="K34" s="3" t="str">
        <f>VLOOKUP($A34,Sheet1!$3:$247,9,FALSE)</f>
        <v>Герман</v>
      </c>
      <c r="L34" t="str">
        <f>IFERROR(VLOOKUP(A34,Sheet2!A:C,3,FALSE),"null")</f>
        <v>/static/images/801004.jpeg</v>
      </c>
      <c r="M34" t="str">
        <f>VLOOKUP(A34,Sheet3!A:E,4,FALSE)</f>
        <v>Hochwald Foods GmbH</v>
      </c>
    </row>
    <row r="35" spans="1:13" ht="15" customHeight="1" x14ac:dyDescent="0.25">
      <c r="A35" s="3">
        <v>801049</v>
      </c>
      <c r="B35" s="2" t="s">
        <v>113</v>
      </c>
      <c r="C35" s="35">
        <f>VLOOKUP($A35,Sheet1!$3:$247,4,FALSE)</f>
        <v>801049</v>
      </c>
      <c r="D35" s="2" t="s">
        <v>79</v>
      </c>
      <c r="E35" s="2" t="s">
        <v>88</v>
      </c>
      <c r="F35" s="2" t="s">
        <v>11</v>
      </c>
      <c r="G35" s="3" t="str">
        <f>VLOOKUP($A35,Sheet1!$3:$247,3,FALSE)</f>
        <v>Бяслаг Моцералла</v>
      </c>
      <c r="H35" s="3">
        <f>VLOOKUP($A35,Sheet1!$3:$247,7,FALSE)</f>
        <v>3.4</v>
      </c>
      <c r="I35" s="3" t="str">
        <f>VLOOKUP($A35,Sheet1!$3:$247,8,FALSE)</f>
        <v>кг</v>
      </c>
      <c r="J35" s="3">
        <f>VLOOKUP($A35,Sheet1!$3:$247,10,FALSE)</f>
        <v>12</v>
      </c>
      <c r="K35" s="3" t="str">
        <f>VLOOKUP($A35,Sheet1!$3:$247,9,FALSE)</f>
        <v>Герман</v>
      </c>
      <c r="L35" t="str">
        <f>IFERROR(VLOOKUP(A35,Sheet2!A:C,3,FALSE),"null")</f>
        <v>/static/images/801049.jpeg</v>
      </c>
      <c r="M35" t="str">
        <f>VLOOKUP(A35,Sheet3!A:E,4,FALSE)</f>
        <v>Sachsenmilch Leppersdorf Gmbh</v>
      </c>
    </row>
    <row r="36" spans="1:13" ht="15" customHeight="1" x14ac:dyDescent="0.25">
      <c r="A36" s="3">
        <v>801008</v>
      </c>
      <c r="B36" s="2" t="s">
        <v>115</v>
      </c>
      <c r="C36" s="35">
        <f>VLOOKUP($A36,Sheet1!$3:$247,4,FALSE)</f>
        <v>801008</v>
      </c>
      <c r="D36" s="2" t="s">
        <v>79</v>
      </c>
      <c r="E36" s="2" t="s">
        <v>88</v>
      </c>
      <c r="F36" s="2" t="s">
        <v>11</v>
      </c>
      <c r="G36" s="3" t="str">
        <f>VLOOKUP($A36,Sheet1!$3:$247,3,FALSE)</f>
        <v>Бяслаг Пармезан  кг</v>
      </c>
      <c r="H36" s="3">
        <f>VLOOKUP($A36,Sheet1!$3:$247,7,FALSE)</f>
        <v>4.5</v>
      </c>
      <c r="I36" s="3" t="str">
        <f>VLOOKUP($A36,Sheet1!$3:$247,8,FALSE)</f>
        <v>кг</v>
      </c>
      <c r="J36" s="3">
        <f>VLOOKUP($A36,Sheet1!$3:$247,10,FALSE)</f>
        <v>4.5</v>
      </c>
      <c r="K36" s="3" t="str">
        <f>VLOOKUP($A36,Sheet1!$3:$247,9,FALSE)</f>
        <v>Латви</v>
      </c>
      <c r="L36" t="str">
        <f>IFERROR(VLOOKUP(A36,Sheet2!A:C,3,FALSE),"null")</f>
        <v>/static/images/801008.jpg</v>
      </c>
      <c r="M36" t="str">
        <f>VLOOKUP(A36,Sheet3!A:E,4,FALSE)</f>
        <v>Zemaitijos pienas латви пармизан  үйлдвэр</v>
      </c>
    </row>
    <row r="37" spans="1:13" ht="15" customHeight="1" x14ac:dyDescent="0.25">
      <c r="A37" s="3">
        <v>801042</v>
      </c>
      <c r="B37" s="2" t="s">
        <v>116</v>
      </c>
      <c r="C37" s="35" t="str">
        <f>VLOOKUP($A37,Sheet1!$3:$247,4,FALSE)</f>
        <v>4770299394574</v>
      </c>
      <c r="D37" s="2" t="s">
        <v>79</v>
      </c>
      <c r="E37" s="2" t="s">
        <v>10</v>
      </c>
      <c r="F37" s="2" t="s">
        <v>11</v>
      </c>
      <c r="G37" s="3" t="str">
        <f>VLOOKUP($A37,Sheet1!$3:$247,3,FALSE)</f>
        <v>Бяслаг Пармезан Гялгар ууттай</v>
      </c>
      <c r="H37" s="3">
        <f>VLOOKUP($A37,Sheet1!$3:$247,7,FALSE)</f>
        <v>180</v>
      </c>
      <c r="I37" s="3" t="str">
        <f>VLOOKUP($A37,Sheet1!$3:$247,8,FALSE)</f>
        <v>гр</v>
      </c>
      <c r="J37" s="3">
        <f>VLOOKUP($A37,Sheet1!$3:$247,10,FALSE)</f>
        <v>12</v>
      </c>
      <c r="K37" s="3" t="str">
        <f>VLOOKUP($A37,Sheet1!$3:$247,9,FALSE)</f>
        <v>Латви</v>
      </c>
      <c r="L37" t="str">
        <f>IFERROR(VLOOKUP(A37,Sheet2!A:C,3,FALSE),"null")</f>
        <v>/static/images/801042.jpeg</v>
      </c>
      <c r="M37" t="str">
        <f>VLOOKUP(A37,Sheet3!A:E,4,FALSE)</f>
        <v>Zemaitijos pienas латви пармизан  үйлдвэр</v>
      </c>
    </row>
    <row r="38" spans="1:13" ht="15" customHeight="1" x14ac:dyDescent="0.25">
      <c r="A38" s="3">
        <v>801011</v>
      </c>
      <c r="B38" s="2" t="s">
        <v>118</v>
      </c>
      <c r="C38" s="35" t="str">
        <f>VLOOKUP($A38,Sheet1!$3:$247,4,FALSE)</f>
        <v>4770299047890</v>
      </c>
      <c r="D38" s="2" t="s">
        <v>79</v>
      </c>
      <c r="E38" s="2" t="s">
        <v>10</v>
      </c>
      <c r="F38" s="2" t="s">
        <v>11</v>
      </c>
      <c r="G38" s="3" t="str">
        <f>VLOOKUP($A38,Sheet1!$3:$247,3,FALSE)</f>
        <v>Бяслаг Пармезан Хайрцагтай</v>
      </c>
      <c r="H38" s="3">
        <f>VLOOKUP($A38,Sheet1!$3:$247,7,FALSE)</f>
        <v>180</v>
      </c>
      <c r="I38" s="3" t="str">
        <f>VLOOKUP($A38,Sheet1!$3:$247,8,FALSE)</f>
        <v>гр</v>
      </c>
      <c r="J38" s="3">
        <f>VLOOKUP($A38,Sheet1!$3:$247,10,FALSE)</f>
        <v>12</v>
      </c>
      <c r="K38" s="3" t="str">
        <f>VLOOKUP($A38,Sheet1!$3:$247,9,FALSE)</f>
        <v>Латви</v>
      </c>
      <c r="L38" t="str">
        <f>IFERROR(VLOOKUP(A38,Sheet2!A:C,3,FALSE),"null")</f>
        <v>/static/images/801011.jpeg</v>
      </c>
      <c r="M38" t="str">
        <f>VLOOKUP(A38,Sheet3!A:E,4,FALSE)</f>
        <v>Zemaitijos pienas латви пармизан  үйлдвэр</v>
      </c>
    </row>
    <row r="39" spans="1:13" ht="15" customHeight="1" x14ac:dyDescent="0.25">
      <c r="A39" s="3">
        <v>801038</v>
      </c>
      <c r="B39" s="2" t="s">
        <v>120</v>
      </c>
      <c r="C39" s="35" t="str">
        <f>VLOOKUP($A39,Sheet1!$3:$247,4,FALSE)</f>
        <v>4000504251225</v>
      </c>
      <c r="D39" s="2" t="s">
        <v>79</v>
      </c>
      <c r="E39" s="2" t="s">
        <v>10</v>
      </c>
      <c r="F39" s="2" t="s">
        <v>11</v>
      </c>
      <c r="G39" s="3" t="str">
        <f>VLOOKUP($A39,Sheet1!$3:$247,3,FALSE)</f>
        <v>Бяслаг Фетаки Актив</v>
      </c>
      <c r="H39" s="3">
        <f>VLOOKUP($A39,Sheet1!$3:$247,7,FALSE)</f>
        <v>500</v>
      </c>
      <c r="I39" s="3" t="str">
        <f>VLOOKUP($A39,Sheet1!$3:$247,8,FALSE)</f>
        <v>гр</v>
      </c>
      <c r="J39" s="3">
        <f>VLOOKUP($A39,Sheet1!$3:$247,10,FALSE)</f>
        <v>12</v>
      </c>
      <c r="K39" s="3" t="str">
        <f>VLOOKUP($A39,Sheet1!$3:$247,9,FALSE)</f>
        <v>Герман</v>
      </c>
      <c r="L39" t="str">
        <f>IFERROR(VLOOKUP(A39,Sheet2!A:C,3,FALSE),"null")</f>
        <v>/static/images/801038.jpg</v>
      </c>
      <c r="M39" t="str">
        <f>VLOOKUP(A39,Sheet3!A:E,4,FALSE)</f>
        <v>Champignon-Hofmeister Sales GmbH &amp; Co.KG</v>
      </c>
    </row>
    <row r="40" spans="1:13" ht="15" customHeight="1" x14ac:dyDescent="0.25">
      <c r="A40" s="3">
        <v>801037</v>
      </c>
      <c r="B40" s="2" t="s">
        <v>122</v>
      </c>
      <c r="C40" s="35" t="str">
        <f>VLOOKUP($A40,Sheet1!$3:$247,4,FALSE)</f>
        <v>4000504255322</v>
      </c>
      <c r="D40" s="2" t="s">
        <v>79</v>
      </c>
      <c r="E40" s="2" t="s">
        <v>10</v>
      </c>
      <c r="F40" s="2" t="s">
        <v>11</v>
      </c>
      <c r="G40" s="3" t="str">
        <f>VLOOKUP($A40,Sheet1!$3:$247,3,FALSE)</f>
        <v>Бяслаг Фитаки шилтэй</v>
      </c>
      <c r="H40" s="3">
        <f>VLOOKUP($A40,Sheet1!$3:$247,7,FALSE)</f>
        <v>300</v>
      </c>
      <c r="I40" s="3" t="str">
        <f>VLOOKUP($A40,Sheet1!$3:$247,8,FALSE)</f>
        <v>гр</v>
      </c>
      <c r="J40" s="3">
        <f>VLOOKUP($A40,Sheet1!$3:$247,10,FALSE)</f>
        <v>6</v>
      </c>
      <c r="K40" s="3" t="str">
        <f>VLOOKUP($A40,Sheet1!$3:$247,9,FALSE)</f>
        <v>Герман</v>
      </c>
      <c r="L40" t="str">
        <f>IFERROR(VLOOKUP(A40,Sheet2!A:C,3,FALSE),"null")</f>
        <v>/static/images/801037.png</v>
      </c>
      <c r="M40" t="str">
        <f>VLOOKUP(A40,Sheet3!A:E,4,FALSE)</f>
        <v>Champignon-Hofmeister Sales GmbH &amp; Co.KG</v>
      </c>
    </row>
    <row r="41" spans="1:13" ht="15" customHeight="1" x14ac:dyDescent="0.25">
      <c r="A41" s="3">
        <v>801040</v>
      </c>
      <c r="B41" s="2" t="s">
        <v>124</v>
      </c>
      <c r="C41" s="35" t="str">
        <f>VLOOKUP($A41,Sheet1!$3:$247,4,FALSE)</f>
        <v>4000538571122</v>
      </c>
      <c r="D41" s="2" t="s">
        <v>79</v>
      </c>
      <c r="E41" s="2" t="s">
        <v>10</v>
      </c>
      <c r="F41" s="2" t="s">
        <v>11</v>
      </c>
      <c r="G41" s="3" t="str">
        <f>VLOOKUP($A41,Sheet1!$3:$247,3,FALSE)</f>
        <v>Бяслаг хуудсан "Snack ногоон" gouda</v>
      </c>
      <c r="H41" s="3">
        <f>VLOOKUP($A41,Sheet1!$3:$247,7,FALSE)</f>
        <v>150</v>
      </c>
      <c r="I41" s="3" t="str">
        <f>VLOOKUP($A41,Sheet1!$3:$247,8,FALSE)</f>
        <v>гр</v>
      </c>
      <c r="J41" s="3">
        <f>VLOOKUP($A41,Sheet1!$3:$247,10,FALSE)</f>
        <v>32</v>
      </c>
      <c r="K41" s="3" t="str">
        <f>VLOOKUP($A41,Sheet1!$3:$247,9,FALSE)</f>
        <v>Герман</v>
      </c>
      <c r="L41" t="str">
        <f>IFERROR(VLOOKUP(A41,Sheet2!A:C,3,FALSE),"null")</f>
        <v>/static/images/801040.WEBP</v>
      </c>
      <c r="M41" t="str">
        <f>VLOOKUP(A41,Sheet3!A:E,4,FALSE)</f>
        <v>Champignon-Hofmeister Sales GmbH &amp; Co.KG</v>
      </c>
    </row>
    <row r="42" spans="1:13" ht="15" customHeight="1" x14ac:dyDescent="0.25">
      <c r="A42" s="3">
        <v>801053</v>
      </c>
      <c r="B42" s="2" t="s">
        <v>126</v>
      </c>
      <c r="C42" s="35" t="str">
        <f>VLOOKUP($A42,Sheet1!$3:$247,4,FALSE)</f>
        <v>4000538571023</v>
      </c>
      <c r="D42" s="2" t="s">
        <v>79</v>
      </c>
      <c r="E42" s="2" t="s">
        <v>10</v>
      </c>
      <c r="F42" s="2" t="s">
        <v>11</v>
      </c>
      <c r="G42" s="3" t="str">
        <f>VLOOKUP($A42,Sheet1!$3:$247,3,FALSE)</f>
        <v>Бяслаг хуудсан "Snack улаан" emmentaler</v>
      </c>
      <c r="H42" s="3">
        <f>VLOOKUP($A42,Sheet1!$3:$247,7,FALSE)</f>
        <v>150</v>
      </c>
      <c r="I42" s="3" t="str">
        <f>VLOOKUP($A42,Sheet1!$3:$247,8,FALSE)</f>
        <v>гр</v>
      </c>
      <c r="J42" s="3">
        <f>VLOOKUP($A42,Sheet1!$3:$247,10,FALSE)</f>
        <v>32</v>
      </c>
      <c r="K42" s="3" t="str">
        <f>VLOOKUP($A42,Sheet1!$3:$247,9,FALSE)</f>
        <v>Герман</v>
      </c>
      <c r="L42" t="str">
        <f>IFERROR(VLOOKUP(A42,Sheet2!A:C,3,FALSE),"null")</f>
        <v>/static/images/801053.JPG</v>
      </c>
      <c r="M42" t="str">
        <f>VLOOKUP(A42,Sheet3!A:E,4,FALSE)</f>
        <v>Champignon-Hofmeister Sales GmbH &amp; Co.KG</v>
      </c>
    </row>
    <row r="43" spans="1:13" ht="15" customHeight="1" x14ac:dyDescent="0.25">
      <c r="A43" s="3">
        <v>801054</v>
      </c>
      <c r="B43" s="29" t="s">
        <v>128</v>
      </c>
      <c r="C43" s="35" t="str">
        <f>VLOOKUP($A43,Sheet1!$3:$247,4,FALSE)</f>
        <v>4000538571221</v>
      </c>
      <c r="D43" s="29" t="s">
        <v>79</v>
      </c>
      <c r="E43" s="2" t="s">
        <v>10</v>
      </c>
      <c r="F43" s="2" t="s">
        <v>11</v>
      </c>
      <c r="G43" s="3" t="str">
        <f>VLOOKUP($A43,Sheet1!$3:$247,3,FALSE)</f>
        <v>Бяслаг хуудсан "Snack шар" Toast</v>
      </c>
      <c r="H43" s="3">
        <f>VLOOKUP($A43,Sheet1!$3:$247,7,FALSE)</f>
        <v>150</v>
      </c>
      <c r="I43" s="3" t="str">
        <f>VLOOKUP($A43,Sheet1!$3:$247,8,FALSE)</f>
        <v>гр</v>
      </c>
      <c r="J43" s="3">
        <f>VLOOKUP($A43,Sheet1!$3:$247,10,FALSE)</f>
        <v>32</v>
      </c>
      <c r="K43" s="3" t="str">
        <f>VLOOKUP($A43,Sheet1!$3:$247,9,FALSE)</f>
        <v>Герман</v>
      </c>
      <c r="L43" t="str">
        <f>IFERROR(VLOOKUP(A43,Sheet2!A:C,3,FALSE),"null")</f>
        <v>/static/images/801054.WEBP</v>
      </c>
      <c r="M43" t="str">
        <f>VLOOKUP(A43,Sheet3!A:E,4,FALSE)</f>
        <v>Champignon-Hofmeister Sales GmbH &amp; Co.KG</v>
      </c>
    </row>
    <row r="44" spans="1:13" ht="15" customHeight="1" x14ac:dyDescent="0.25">
      <c r="A44" s="35">
        <v>801032</v>
      </c>
      <c r="B44" s="34" t="s">
        <v>135</v>
      </c>
      <c r="C44" s="35" t="str">
        <f>VLOOKUP($A44,Sheet1!$3:$247,4,FALSE)</f>
        <v>801032</v>
      </c>
      <c r="D44" s="34" t="s">
        <v>79</v>
      </c>
      <c r="E44" s="28" t="s">
        <v>88</v>
      </c>
      <c r="F44" s="2" t="s">
        <v>11</v>
      </c>
      <c r="G44" s="3" t="str">
        <f>VLOOKUP($A44,Sheet1!$3:$247,3,FALSE)</f>
        <v>Бяслаг Чеддер Red</v>
      </c>
      <c r="H44" s="3">
        <f>VLOOKUP($A44,Sheet1!$3:$247,7,FALSE)</f>
        <v>3</v>
      </c>
      <c r="I44" s="3" t="str">
        <f>VLOOKUP($A44,Sheet1!$3:$247,8,FALSE)</f>
        <v>кг</v>
      </c>
      <c r="J44" s="3">
        <f>VLOOKUP($A44,Sheet1!$3:$247,10,FALSE)</f>
        <v>12</v>
      </c>
      <c r="K44" s="3" t="str">
        <f>VLOOKUP($A44,Sheet1!$3:$247,9,FALSE)</f>
        <v>Герман</v>
      </c>
      <c r="L44" t="str">
        <f>IFERROR(VLOOKUP(A44,Sheet2!A:C,3,FALSE),"null")</f>
        <v>/static/images/801032.jpg</v>
      </c>
      <c r="M44" t="str">
        <f>VLOOKUP(A44,Sheet3!A:E,4,FALSE)</f>
        <v>Ammerland asia pacific</v>
      </c>
    </row>
    <row r="45" spans="1:13" ht="15" customHeight="1" x14ac:dyDescent="0.25">
      <c r="A45" s="31">
        <v>801005</v>
      </c>
      <c r="B45" s="30" t="s">
        <v>138</v>
      </c>
      <c r="C45" s="35">
        <f>VLOOKUP($A45,Sheet1!$3:$247,4,FALSE)</f>
        <v>801005</v>
      </c>
      <c r="D45" s="30" t="s">
        <v>79</v>
      </c>
      <c r="E45" s="2" t="s">
        <v>88</v>
      </c>
      <c r="F45" s="2" t="s">
        <v>11</v>
      </c>
      <c r="G45" s="3" t="str">
        <f>VLOOKUP($A45,Sheet1!$3:$247,3,FALSE)</f>
        <v>Бяслаг Чеддер хатуу</v>
      </c>
      <c r="H45" s="3">
        <f>VLOOKUP($A45,Sheet1!$3:$247,7,FALSE)</f>
        <v>3.5</v>
      </c>
      <c r="I45" s="3" t="str">
        <f>VLOOKUP($A45,Sheet1!$3:$247,8,FALSE)</f>
        <v>кг</v>
      </c>
      <c r="J45" s="3">
        <f>VLOOKUP($A45,Sheet1!$3:$247,10,FALSE)</f>
        <v>12</v>
      </c>
      <c r="K45" s="3" t="str">
        <f>VLOOKUP($A45,Sheet1!$3:$247,9,FALSE)</f>
        <v>Герман</v>
      </c>
      <c r="L45" t="str">
        <f>IFERROR(VLOOKUP(A45,Sheet2!A:C,3,FALSE),"null")</f>
        <v>/static/images/801005.jpeg</v>
      </c>
      <c r="M45" t="str">
        <f>VLOOKUP(A45,Sheet3!A:E,4,FALSE)</f>
        <v>Milchwerke Oberfranken West eG /чеддер/</v>
      </c>
    </row>
    <row r="46" spans="1:13" ht="15" customHeight="1" x14ac:dyDescent="0.25">
      <c r="A46" s="3">
        <v>801023</v>
      </c>
      <c r="B46" s="29" t="s">
        <v>139</v>
      </c>
      <c r="C46" s="35">
        <f>VLOOKUP($A46,Sheet1!$3:$247,4,FALSE)</f>
        <v>801023</v>
      </c>
      <c r="D46" s="29" t="s">
        <v>79</v>
      </c>
      <c r="E46" s="2" t="s">
        <v>88</v>
      </c>
      <c r="F46" s="2" t="s">
        <v>11</v>
      </c>
      <c r="G46" s="3" t="str">
        <f>VLOOKUP($A46,Sheet1!$3:$247,3,FALSE)</f>
        <v>Бяслаг эдамер</v>
      </c>
      <c r="H46" s="3">
        <f>VLOOKUP($A46,Sheet1!$3:$247,7,FALSE)</f>
        <v>3.5</v>
      </c>
      <c r="I46" s="3" t="str">
        <f>VLOOKUP($A46,Sheet1!$3:$247,8,FALSE)</f>
        <v>кг</v>
      </c>
      <c r="J46" s="3">
        <f>VLOOKUP($A46,Sheet1!$3:$247,10,FALSE)</f>
        <v>12</v>
      </c>
      <c r="K46" s="3" t="str">
        <f>VLOOKUP($A46,Sheet1!$3:$247,9,FALSE)</f>
        <v>Герман</v>
      </c>
      <c r="L46" t="str">
        <f>IFERROR(VLOOKUP(A46,Sheet2!A:C,3,FALSE),"null")</f>
        <v>/static/images/801023.jpeg</v>
      </c>
      <c r="M46" t="str">
        <f>VLOOKUP(A46,Sheet3!A:E,4,FALSE)</f>
        <v>Ammerland asia pacific</v>
      </c>
    </row>
    <row r="47" spans="1:13" ht="15" customHeight="1" x14ac:dyDescent="0.25">
      <c r="A47" s="31">
        <v>801003</v>
      </c>
      <c r="B47" s="30" t="s">
        <v>141</v>
      </c>
      <c r="C47" s="35">
        <f>VLOOKUP($A47,Sheet1!$3:$247,4,FALSE)</f>
        <v>801003</v>
      </c>
      <c r="D47" s="30" t="s">
        <v>79</v>
      </c>
      <c r="E47" s="2" t="s">
        <v>88</v>
      </c>
      <c r="F47" s="2" t="s">
        <v>11</v>
      </c>
      <c r="G47" s="3" t="str">
        <f>VLOOKUP($A47,Sheet1!$3:$247,3,FALSE)</f>
        <v>Бяслаг Эмэнталер нүхтэй</v>
      </c>
      <c r="H47" s="3">
        <f>VLOOKUP($A47,Sheet1!$3:$247,7,FALSE)</f>
        <v>3</v>
      </c>
      <c r="I47" s="3" t="str">
        <f>VLOOKUP($A47,Sheet1!$3:$247,8,FALSE)</f>
        <v>кг</v>
      </c>
      <c r="J47" s="3">
        <f>VLOOKUP($A47,Sheet1!$3:$247,10,FALSE)</f>
        <v>11</v>
      </c>
      <c r="K47" s="3" t="str">
        <f>VLOOKUP($A47,Sheet1!$3:$247,9,FALSE)</f>
        <v>Герман</v>
      </c>
      <c r="L47" t="str">
        <f>IFERROR(VLOOKUP(A47,Sheet2!A:C,3,FALSE),"null")</f>
        <v>/static/images/801003.jpeg</v>
      </c>
      <c r="M47" t="str">
        <f>VLOOKUP(A47,Sheet3!A:E,4,FALSE)</f>
        <v>Champignon-Hofmeister Sales GmbH &amp; Co.KG</v>
      </c>
    </row>
    <row r="48" spans="1:13" ht="15" customHeight="1" x14ac:dyDescent="0.25">
      <c r="A48" s="3">
        <v>805011</v>
      </c>
      <c r="B48" s="2" t="s">
        <v>142</v>
      </c>
      <c r="C48" s="35" t="str">
        <f>VLOOKUP($A48,Sheet1!$3:$247,4,FALSE)</f>
        <v>4002809043390</v>
      </c>
      <c r="D48" s="2" t="s">
        <v>53</v>
      </c>
      <c r="E48" s="2" t="s">
        <v>10</v>
      </c>
      <c r="F48" s="2" t="s">
        <v>11</v>
      </c>
      <c r="G48" s="3" t="str">
        <f>VLOOKUP($A48,Sheet1!$3:$247,3,FALSE)</f>
        <v>Бяслагтай бялууны бэлдэц</v>
      </c>
      <c r="H48" s="3">
        <f>VLOOKUP($A48,Sheet1!$3:$247,7,FALSE)</f>
        <v>520</v>
      </c>
      <c r="I48" s="3" t="str">
        <f>VLOOKUP($A48,Sheet1!$3:$247,8,FALSE)</f>
        <v>гр</v>
      </c>
      <c r="J48" s="3">
        <f>VLOOKUP($A48,Sheet1!$3:$247,10,FALSE)</f>
        <v>8</v>
      </c>
      <c r="K48" s="3" t="str">
        <f>VLOOKUP($A48,Sheet1!$3:$247,9,FALSE)</f>
        <v>Герман</v>
      </c>
      <c r="L48" t="str">
        <f>IFERROR(VLOOKUP(A48,Sheet2!A:C,3,FALSE),"null")</f>
        <v>/static/images/805011.jpg</v>
      </c>
      <c r="M48" t="str">
        <f>VLOOKUP(A48,Sheet3!A:E,4,FALSE)</f>
        <v>RUF Lebensmittelwerk KG</v>
      </c>
    </row>
    <row r="49" spans="1:13" ht="15" customHeight="1" x14ac:dyDescent="0.25">
      <c r="A49" s="3">
        <v>807022</v>
      </c>
      <c r="B49" s="2" t="s">
        <v>145</v>
      </c>
      <c r="C49" s="35" t="str">
        <f>VLOOKUP($A49,Sheet1!$3:$247,4,FALSE)</f>
        <v>4311596438914</v>
      </c>
      <c r="D49" s="2" t="s">
        <v>22</v>
      </c>
      <c r="E49" s="2" t="s">
        <v>10</v>
      </c>
      <c r="F49" s="2" t="s">
        <v>11</v>
      </c>
      <c r="G49" s="3" t="str">
        <f>VLOOKUP($A49,Sheet1!$3:$247,3,FALSE)</f>
        <v>Вандуй Erbsen</v>
      </c>
      <c r="H49" s="3">
        <f>VLOOKUP($A49,Sheet1!$3:$247,7,FALSE)</f>
        <v>400</v>
      </c>
      <c r="I49" s="3" t="str">
        <f>VLOOKUP($A49,Sheet1!$3:$247,8,FALSE)</f>
        <v>гр</v>
      </c>
      <c r="J49" s="3">
        <f>VLOOKUP($A49,Sheet1!$3:$247,10,FALSE)</f>
        <v>12</v>
      </c>
      <c r="K49" s="3" t="str">
        <f>VLOOKUP($A49,Sheet1!$3:$247,9,FALSE)</f>
        <v>Герман</v>
      </c>
      <c r="L49" t="str">
        <f>IFERROR(VLOOKUP(A49,Sheet2!A:C,3,FALSE),"null")</f>
        <v>/static/images/807022.JPG</v>
      </c>
      <c r="M49" t="str">
        <f>VLOOKUP(A49,Sheet3!A:E,4,FALSE)</f>
        <v>Safe Trade</v>
      </c>
    </row>
    <row r="50" spans="1:13" ht="15" customHeight="1" x14ac:dyDescent="0.25">
      <c r="A50" s="3">
        <v>805006</v>
      </c>
      <c r="B50" s="2" t="s">
        <v>147</v>
      </c>
      <c r="C50" s="35" t="str">
        <f>VLOOKUP($A50,Sheet1!$3:$247,4,FALSE)</f>
        <v>40352817</v>
      </c>
      <c r="D50" s="2" t="s">
        <v>53</v>
      </c>
      <c r="E50" s="2" t="s">
        <v>10</v>
      </c>
      <c r="F50" s="2" t="s">
        <v>11</v>
      </c>
      <c r="G50" s="3" t="str">
        <f>VLOOKUP($A50,Sheet1!$3:$247,3,FALSE)</f>
        <v>Ванилин-сахар 10гр*8ш</v>
      </c>
      <c r="H50" s="3">
        <f>VLOOKUP($A50,Sheet1!$3:$247,7,FALSE)</f>
        <v>80</v>
      </c>
      <c r="I50" s="3" t="str">
        <f>VLOOKUP($A50,Sheet1!$3:$247,8,FALSE)</f>
        <v>гр</v>
      </c>
      <c r="J50" s="3">
        <f>VLOOKUP($A50,Sheet1!$3:$247,10,FALSE)</f>
        <v>42</v>
      </c>
      <c r="K50" s="3" t="str">
        <f>VLOOKUP($A50,Sheet1!$3:$247,9,FALSE)</f>
        <v>Герман</v>
      </c>
      <c r="L50" t="str">
        <f>IFERROR(VLOOKUP(A50,Sheet2!A:C,3,FALSE),"null")</f>
        <v>/static/images/805006.png</v>
      </c>
      <c r="M50" t="str">
        <f>VLOOKUP(A50,Sheet3!A:E,4,FALSE)</f>
        <v>RUF Lebensmittelwerk KG</v>
      </c>
    </row>
    <row r="51" spans="1:13" ht="15" customHeight="1" x14ac:dyDescent="0.25">
      <c r="A51" s="3">
        <v>807008</v>
      </c>
      <c r="B51" s="2" t="s">
        <v>149</v>
      </c>
      <c r="C51" s="35" t="str">
        <f>VLOOKUP($A51,Sheet1!$3:$247,4,FALSE)</f>
        <v>4311501757253</v>
      </c>
      <c r="D51" s="2" t="s">
        <v>22</v>
      </c>
      <c r="E51" s="2" t="s">
        <v>10</v>
      </c>
      <c r="F51" s="2" t="s">
        <v>11</v>
      </c>
      <c r="G51" s="3" t="str">
        <f>VLOOKUP($A51,Sheet1!$3:$247,3,FALSE)</f>
        <v>Варень Erdbeer гүзээлзгэнэ</v>
      </c>
      <c r="H51" s="3">
        <f>VLOOKUP($A51,Sheet1!$3:$247,7,FALSE)</f>
        <v>450</v>
      </c>
      <c r="I51" s="3" t="str">
        <f>VLOOKUP($A51,Sheet1!$3:$247,8,FALSE)</f>
        <v>гр</v>
      </c>
      <c r="J51" s="3">
        <f>VLOOKUP($A51,Sheet1!$3:$247,10,FALSE)</f>
        <v>10</v>
      </c>
      <c r="K51" s="3" t="str">
        <f>VLOOKUP($A51,Sheet1!$3:$247,9,FALSE)</f>
        <v>Герман</v>
      </c>
      <c r="L51" t="str">
        <f>IFERROR(VLOOKUP(A51,Sheet2!A:C,3,FALSE),"null")</f>
        <v>/static/images/807008.JPG</v>
      </c>
      <c r="M51" t="str">
        <f>VLOOKUP(A51,Sheet3!A:E,4,FALSE)</f>
        <v>Safe Trade</v>
      </c>
    </row>
    <row r="52" spans="1:13" ht="15" customHeight="1" x14ac:dyDescent="0.25">
      <c r="A52" s="3">
        <v>807010</v>
      </c>
      <c r="B52" s="29" t="s">
        <v>150</v>
      </c>
      <c r="C52" s="35" t="str">
        <f>VLOOKUP($A52,Sheet1!$3:$247,4,FALSE)</f>
        <v>4311501757130</v>
      </c>
      <c r="D52" s="29" t="s">
        <v>22</v>
      </c>
      <c r="E52" s="2" t="s">
        <v>10</v>
      </c>
      <c r="F52" s="2" t="s">
        <v>11</v>
      </c>
      <c r="G52" s="3" t="str">
        <f>VLOOKUP($A52,Sheet1!$3:$247,3,FALSE)</f>
        <v>Варень Erdbeer Бөөрөлзгөнө</v>
      </c>
      <c r="H52" s="3">
        <f>VLOOKUP($A52,Sheet1!$3:$247,7,FALSE)</f>
        <v>450</v>
      </c>
      <c r="I52" s="3" t="str">
        <f>VLOOKUP($A52,Sheet1!$3:$247,8,FALSE)</f>
        <v>гр</v>
      </c>
      <c r="J52" s="3">
        <f>VLOOKUP($A52,Sheet1!$3:$247,10,FALSE)</f>
        <v>10</v>
      </c>
      <c r="K52" s="3" t="str">
        <f>VLOOKUP($A52,Sheet1!$3:$247,9,FALSE)</f>
        <v>Герман</v>
      </c>
      <c r="L52" t="str">
        <f>IFERROR(VLOOKUP(A52,Sheet2!A:C,3,FALSE),"null")</f>
        <v>/static/images/807010.JPG</v>
      </c>
      <c r="M52" t="str">
        <f>VLOOKUP(A52,Sheet3!A:E,4,FALSE)</f>
        <v>Safe Trade</v>
      </c>
    </row>
    <row r="53" spans="1:13" ht="15" customHeight="1" x14ac:dyDescent="0.25">
      <c r="A53" s="35">
        <v>807009</v>
      </c>
      <c r="B53" s="34" t="s">
        <v>151</v>
      </c>
      <c r="C53" s="35" t="str">
        <f>VLOOKUP($A53,Sheet1!$3:$247,4,FALSE)</f>
        <v>4311501757055</v>
      </c>
      <c r="D53" s="34" t="s">
        <v>22</v>
      </c>
      <c r="E53" s="28" t="s">
        <v>10</v>
      </c>
      <c r="F53" s="2" t="s">
        <v>11</v>
      </c>
      <c r="G53" s="3" t="str">
        <f>VLOOKUP($A53,Sheet1!$3:$247,3,FALSE)</f>
        <v>Варень Erdbeer Интоор</v>
      </c>
      <c r="H53" s="3">
        <f>VLOOKUP($A53,Sheet1!$3:$247,7,FALSE)</f>
        <v>450</v>
      </c>
      <c r="I53" s="3" t="str">
        <f>VLOOKUP($A53,Sheet1!$3:$247,8,FALSE)</f>
        <v>гр</v>
      </c>
      <c r="J53" s="3">
        <f>VLOOKUP($A53,Sheet1!$3:$247,10,FALSE)</f>
        <v>10</v>
      </c>
      <c r="K53" s="3" t="str">
        <f>VLOOKUP($A53,Sheet1!$3:$247,9,FALSE)</f>
        <v>Герман</v>
      </c>
      <c r="L53" t="str">
        <f>IFERROR(VLOOKUP(A53,Sheet2!A:C,3,FALSE),"null")</f>
        <v>/static/images/807009.PNG</v>
      </c>
      <c r="M53" t="str">
        <f>VLOOKUP(A53,Sheet3!A:E,4,FALSE)</f>
        <v>Safe Trade</v>
      </c>
    </row>
    <row r="54" spans="1:13" ht="15" customHeight="1" x14ac:dyDescent="0.25">
      <c r="A54" s="35">
        <v>808012</v>
      </c>
      <c r="B54" s="34" t="s">
        <v>156</v>
      </c>
      <c r="C54" s="35" t="str">
        <f>VLOOKUP($A54,Sheet1!$3:$247,4,FALSE)</f>
        <v>4311501002971</v>
      </c>
      <c r="D54" s="34" t="s">
        <v>9</v>
      </c>
      <c r="E54" s="28" t="s">
        <v>10</v>
      </c>
      <c r="F54" s="2" t="s">
        <v>11</v>
      </c>
      <c r="G54" s="3" t="str">
        <f>VLOOKUP($A54,Sheet1!$3:$247,3,FALSE)</f>
        <v>Гарын саван Elkos Cremeseife</v>
      </c>
      <c r="H54" s="3">
        <f>VLOOKUP($A54,Sheet1!$3:$247,7,FALSE)</f>
        <v>0</v>
      </c>
      <c r="I54" s="3">
        <f>VLOOKUP($A54,Sheet1!$3:$247,8,FALSE)</f>
        <v>0</v>
      </c>
      <c r="J54" s="3">
        <f>VLOOKUP($A54,Sheet1!$3:$247,10,FALSE)</f>
        <v>24</v>
      </c>
      <c r="K54" s="3" t="str">
        <f>VLOOKUP($A54,Sheet1!$3:$247,9,FALSE)</f>
        <v>Герман</v>
      </c>
      <c r="L54" t="str">
        <f>IFERROR(VLOOKUP(A54,Sheet2!A:C,3,FALSE),"null")</f>
        <v>/static/images/808012.png</v>
      </c>
      <c r="M54" t="str">
        <f>VLOOKUP(A54,Sheet3!A:E,4,FALSE)</f>
        <v>Safe Trade</v>
      </c>
    </row>
    <row r="55" spans="1:13" ht="15" customHeight="1" x14ac:dyDescent="0.25">
      <c r="A55" s="35">
        <v>808042</v>
      </c>
      <c r="B55" s="34" t="s">
        <v>157</v>
      </c>
      <c r="C55" s="35" t="str">
        <f>VLOOKUP($A55,Sheet1!$3:$247,4,FALSE)</f>
        <v>4311501677476</v>
      </c>
      <c r="D55" s="34" t="s">
        <v>9</v>
      </c>
      <c r="E55" s="28" t="s">
        <v>10</v>
      </c>
      <c r="F55" s="2" t="s">
        <v>11</v>
      </c>
      <c r="G55" s="3" t="str">
        <f>VLOOKUP($A55,Sheet1!$3:$247,3,FALSE)</f>
        <v>гарын шингэн саван Butter milch</v>
      </c>
      <c r="H55" s="3">
        <f>VLOOKUP($A55,Sheet1!$3:$247,7,FALSE)</f>
        <v>500</v>
      </c>
      <c r="I55" s="3" t="str">
        <f>VLOOKUP($A55,Sheet1!$3:$247,8,FALSE)</f>
        <v>гр</v>
      </c>
      <c r="J55" s="3">
        <f>VLOOKUP($A55,Sheet1!$3:$247,10,FALSE)</f>
        <v>12</v>
      </c>
      <c r="K55" s="3" t="str">
        <f>VLOOKUP($A55,Sheet1!$3:$247,9,FALSE)</f>
        <v>Герман</v>
      </c>
      <c r="L55" t="str">
        <f>IFERROR(VLOOKUP(A55,Sheet2!A:C,3,FALSE),"null")</f>
        <v>/static/images/808042.png</v>
      </c>
      <c r="M55" t="str">
        <f>VLOOKUP(A55,Sheet3!A:E,4,FALSE)</f>
        <v>Safe Trade</v>
      </c>
    </row>
    <row r="56" spans="1:13" ht="15" customHeight="1" x14ac:dyDescent="0.25">
      <c r="A56" s="35">
        <v>808041</v>
      </c>
      <c r="B56" s="34" t="s">
        <v>159</v>
      </c>
      <c r="C56" s="35" t="str">
        <f>VLOOKUP($A56,Sheet1!$3:$247,4,FALSE)</f>
        <v>4311501677537</v>
      </c>
      <c r="D56" s="34" t="s">
        <v>9</v>
      </c>
      <c r="E56" s="28" t="s">
        <v>10</v>
      </c>
      <c r="F56" s="2" t="s">
        <v>11</v>
      </c>
      <c r="G56" s="3" t="str">
        <f>VLOOKUP($A56,Sheet1!$3:$247,3,FALSE)</f>
        <v>гарын шингэн саван Milch Honig</v>
      </c>
      <c r="H56" s="3">
        <f>VLOOKUP($A56,Sheet1!$3:$247,7,FALSE)</f>
        <v>500</v>
      </c>
      <c r="I56" s="3" t="str">
        <f>VLOOKUP($A56,Sheet1!$3:$247,8,FALSE)</f>
        <v>гр</v>
      </c>
      <c r="J56" s="3">
        <f>VLOOKUP($A56,Sheet1!$3:$247,10,FALSE)</f>
        <v>6</v>
      </c>
      <c r="K56" s="3" t="str">
        <f>VLOOKUP($A56,Sheet1!$3:$247,9,FALSE)</f>
        <v>Герман</v>
      </c>
      <c r="L56" t="str">
        <f>IFERROR(VLOOKUP(A56,Sheet2!A:C,3,FALSE),"null")</f>
        <v>/static/images/808041.png</v>
      </c>
      <c r="M56" t="str">
        <f>VLOOKUP(A56,Sheet3!A:E,4,FALSE)</f>
        <v>Safe Trade</v>
      </c>
    </row>
    <row r="57" spans="1:13" ht="15" customHeight="1" x14ac:dyDescent="0.25">
      <c r="A57" s="31">
        <v>802014</v>
      </c>
      <c r="B57" s="30" t="s">
        <v>161</v>
      </c>
      <c r="C57" s="35">
        <f>VLOOKUP($A57,Sheet1!$3:$247,4,FALSE)</f>
        <v>802014</v>
      </c>
      <c r="D57" s="30" t="s">
        <v>162</v>
      </c>
      <c r="E57" s="2" t="s">
        <v>88</v>
      </c>
      <c r="F57" s="2" t="s">
        <v>11</v>
      </c>
      <c r="G57" s="3" t="str">
        <f>VLOOKUP($A57,Sheet1!$3:$247,3,FALSE)</f>
        <v>Гахайн мах Ham</v>
      </c>
      <c r="H57" s="3">
        <f>VLOOKUP($A57,Sheet1!$3:$247,7,FALSE)</f>
        <v>5.5</v>
      </c>
      <c r="I57" s="3" t="str">
        <f>VLOOKUP($A57,Sheet1!$3:$247,8,FALSE)</f>
        <v>кг</v>
      </c>
      <c r="J57" s="3">
        <f>VLOOKUP($A57,Sheet1!$3:$247,10,FALSE)</f>
        <v>11</v>
      </c>
      <c r="K57" s="3" t="str">
        <f>VLOOKUP($A57,Sheet1!$3:$247,9,FALSE)</f>
        <v>Бельги</v>
      </c>
      <c r="L57" t="str">
        <f>IFERROR(VLOOKUP(A57,Sheet2!A:C,3,FALSE),"null")</f>
        <v>/static/images/802014.jpg</v>
      </c>
      <c r="M57" t="str">
        <f>VLOOKUP(A57,Sheet3!A:E,4,FALSE)</f>
        <v>Theo bauwens ХХК</v>
      </c>
    </row>
    <row r="58" spans="1:13" ht="15" customHeight="1" x14ac:dyDescent="0.25">
      <c r="A58" s="3">
        <v>802005</v>
      </c>
      <c r="B58" s="2" t="s">
        <v>163</v>
      </c>
      <c r="C58" s="35" t="str">
        <f>VLOOKUP($A58,Sheet1!$3:$247,4,FALSE)</f>
        <v>5999060801014</v>
      </c>
      <c r="D58" s="2" t="s">
        <v>162</v>
      </c>
      <c r="E58" s="2" t="s">
        <v>10</v>
      </c>
      <c r="F58" s="2" t="s">
        <v>11</v>
      </c>
      <c r="G58" s="3" t="str">
        <f>VLOOKUP($A58,Sheet1!$3:$247,3,FALSE)</f>
        <v>Гахайн утсан мах "Бекон"</v>
      </c>
      <c r="H58" s="3">
        <f>VLOOKUP($A58,Sheet1!$3:$247,7,FALSE)</f>
        <v>200</v>
      </c>
      <c r="I58" s="3" t="str">
        <f>VLOOKUP($A58,Sheet1!$3:$247,8,FALSE)</f>
        <v>гр</v>
      </c>
      <c r="J58" s="3">
        <f>VLOOKUP($A58,Sheet1!$3:$247,10,FALSE)</f>
        <v>60</v>
      </c>
      <c r="K58" s="3" t="str">
        <f>VLOOKUP($A58,Sheet1!$3:$247,9,FALSE)</f>
        <v>Унгар</v>
      </c>
      <c r="L58" t="str">
        <f>IFERROR(VLOOKUP(A58,Sheet2!A:C,3,FALSE),"null")</f>
        <v>/static/images/802005.png</v>
      </c>
      <c r="M58" t="str">
        <f>VLOOKUP(A58,Sheet3!A:E,4,FALSE)</f>
        <v>HMM Trade /Унгар/</v>
      </c>
    </row>
    <row r="59" spans="1:13" ht="15" customHeight="1" x14ac:dyDescent="0.25">
      <c r="A59" s="3">
        <v>807007</v>
      </c>
      <c r="B59" s="2" t="s">
        <v>165</v>
      </c>
      <c r="C59" s="35" t="str">
        <f>VLOOKUP($A59,Sheet1!$3:$247,4,FALSE)</f>
        <v>4311596410620</v>
      </c>
      <c r="D59" s="2" t="s">
        <v>22</v>
      </c>
      <c r="E59" s="2" t="s">
        <v>10</v>
      </c>
      <c r="F59" s="2" t="s">
        <v>11</v>
      </c>
      <c r="G59" s="3" t="str">
        <f>VLOOKUP($A59,Sheet1!$3:$247,3,FALSE)</f>
        <v>Гоймон Fussilli буржгар</v>
      </c>
      <c r="H59" s="3">
        <f>VLOOKUP($A59,Sheet1!$3:$247,7,FALSE)</f>
        <v>500</v>
      </c>
      <c r="I59" s="3" t="str">
        <f>VLOOKUP($A59,Sheet1!$3:$247,8,FALSE)</f>
        <v>гр</v>
      </c>
      <c r="J59" s="3">
        <f>VLOOKUP($A59,Sheet1!$3:$247,10,FALSE)</f>
        <v>20</v>
      </c>
      <c r="K59" s="3" t="str">
        <f>VLOOKUP($A59,Sheet1!$3:$247,9,FALSE)</f>
        <v>Герман</v>
      </c>
      <c r="L59" t="str">
        <f>IFERROR(VLOOKUP(A59,Sheet2!A:C,3,FALSE),"null")</f>
        <v>/static/images/807007.jpg</v>
      </c>
      <c r="M59" t="str">
        <f>VLOOKUP(A59,Sheet3!A:E,4,FALSE)</f>
        <v>Safe Trade</v>
      </c>
    </row>
    <row r="60" spans="1:13" ht="15" customHeight="1" x14ac:dyDescent="0.25">
      <c r="A60" s="3">
        <v>807006</v>
      </c>
      <c r="B60" s="2" t="s">
        <v>166</v>
      </c>
      <c r="C60" s="35" t="str">
        <f>VLOOKUP($A60,Sheet1!$3:$247,4,FALSE)</f>
        <v>4311596413812</v>
      </c>
      <c r="D60" s="2" t="s">
        <v>22</v>
      </c>
      <c r="E60" s="2" t="s">
        <v>10</v>
      </c>
      <c r="F60" s="2" t="s">
        <v>11</v>
      </c>
      <c r="G60" s="3" t="str">
        <f>VLOOKUP($A60,Sheet1!$3:$247,3,FALSE)</f>
        <v>Гоймон Spaghetti  соустай</v>
      </c>
      <c r="H60" s="3">
        <f>VLOOKUP($A60,Sheet1!$3:$247,7,FALSE)</f>
        <v>397</v>
      </c>
      <c r="I60" s="3" t="str">
        <f>VLOOKUP($A60,Sheet1!$3:$247,8,FALSE)</f>
        <v>гр</v>
      </c>
      <c r="J60" s="3">
        <f>VLOOKUP($A60,Sheet1!$3:$247,10,FALSE)</f>
        <v>20</v>
      </c>
      <c r="K60" s="3" t="str">
        <f>VLOOKUP($A60,Sheet1!$3:$247,9,FALSE)</f>
        <v>Герман</v>
      </c>
      <c r="L60" t="str">
        <f>IFERROR(VLOOKUP(A60,Sheet2!A:C,3,FALSE),"null")</f>
        <v>/static/images/807006.PNG</v>
      </c>
      <c r="M60" t="str">
        <f>VLOOKUP(A60,Sheet3!A:E,4,FALSE)</f>
        <v>Safe Trade</v>
      </c>
    </row>
    <row r="61" spans="1:13" ht="15" customHeight="1" x14ac:dyDescent="0.25">
      <c r="A61" s="3">
        <v>807005</v>
      </c>
      <c r="B61" s="29" t="s">
        <v>168</v>
      </c>
      <c r="C61" s="35" t="str">
        <f>VLOOKUP($A61,Sheet1!$3:$247,4,FALSE)</f>
        <v>4311596410644</v>
      </c>
      <c r="D61" s="29" t="s">
        <v>22</v>
      </c>
      <c r="E61" s="2" t="s">
        <v>10</v>
      </c>
      <c r="F61" s="2" t="s">
        <v>11</v>
      </c>
      <c r="G61" s="3" t="str">
        <f>VLOOKUP($A61,Sheet1!$3:$247,3,FALSE)</f>
        <v xml:space="preserve">Гоймон Spaghetti </v>
      </c>
      <c r="H61" s="3">
        <f>VLOOKUP($A61,Sheet1!$3:$247,7,FALSE)</f>
        <v>500</v>
      </c>
      <c r="I61" s="3" t="str">
        <f>VLOOKUP($A61,Sheet1!$3:$247,8,FALSE)</f>
        <v>гр</v>
      </c>
      <c r="J61" s="3">
        <f>VLOOKUP($A61,Sheet1!$3:$247,10,FALSE)</f>
        <v>24</v>
      </c>
      <c r="K61" s="3" t="str">
        <f>VLOOKUP($A61,Sheet1!$3:$247,9,FALSE)</f>
        <v>Герман</v>
      </c>
      <c r="L61" t="str">
        <f>IFERROR(VLOOKUP(A61,Sheet2!A:C,3,FALSE),"null")</f>
        <v>/static/images/807005.PNG</v>
      </c>
      <c r="M61" t="str">
        <f>VLOOKUP(A61,Sheet3!A:E,4,FALSE)</f>
        <v>Safe Trade</v>
      </c>
    </row>
    <row r="62" spans="1:13" ht="15" customHeight="1" x14ac:dyDescent="0.25">
      <c r="A62" s="35">
        <v>807057</v>
      </c>
      <c r="B62" s="34" t="s">
        <v>169</v>
      </c>
      <c r="C62" s="35" t="str">
        <f>VLOOKUP($A62,Sheet1!$3:$247,4,FALSE)</f>
        <v>4311596410828</v>
      </c>
      <c r="D62" s="34" t="s">
        <v>22</v>
      </c>
      <c r="E62" s="28" t="s">
        <v>10</v>
      </c>
      <c r="F62" s="2" t="s">
        <v>11</v>
      </c>
      <c r="G62" s="3" t="str">
        <f>VLOOKUP($A62,Sheet1!$3:$247,3,FALSE)</f>
        <v>Давс Jodsalz</v>
      </c>
      <c r="H62" s="3">
        <f>VLOOKUP($A62,Sheet1!$3:$247,7,FALSE)</f>
        <v>500</v>
      </c>
      <c r="I62" s="3" t="str">
        <f>VLOOKUP($A62,Sheet1!$3:$247,8,FALSE)</f>
        <v>гр</v>
      </c>
      <c r="J62" s="3">
        <f>VLOOKUP($A62,Sheet1!$3:$247,10,FALSE)</f>
        <v>24</v>
      </c>
      <c r="K62" s="3" t="str">
        <f>VLOOKUP($A62,Sheet1!$3:$247,9,FALSE)</f>
        <v>Герман</v>
      </c>
      <c r="L62" t="str">
        <f>IFERROR(VLOOKUP(A62,Sheet2!A:C,3,FALSE),"null")</f>
        <v>/static/images/807057.png</v>
      </c>
      <c r="M62" t="str">
        <f>VLOOKUP(A62,Sheet3!A:E,4,FALSE)</f>
        <v>Safe Trade</v>
      </c>
    </row>
    <row r="63" spans="1:13" ht="15" customHeight="1" x14ac:dyDescent="0.25">
      <c r="A63" s="31">
        <v>805007</v>
      </c>
      <c r="B63" s="30" t="s">
        <v>171</v>
      </c>
      <c r="C63" s="35" t="str">
        <f>VLOOKUP($A63,Sheet1!$3:$247,4,FALSE)</f>
        <v>40352886</v>
      </c>
      <c r="D63" s="30" t="s">
        <v>53</v>
      </c>
      <c r="E63" s="2" t="s">
        <v>10</v>
      </c>
      <c r="F63" s="2" t="s">
        <v>11</v>
      </c>
      <c r="G63" s="3" t="str">
        <f>VLOOKUP($A63,Sheet1!$3:$247,3,FALSE)</f>
        <v>Желатин</v>
      </c>
      <c r="H63" s="3">
        <f>VLOOKUP($A63,Sheet1!$3:$247,7,FALSE)</f>
        <v>225</v>
      </c>
      <c r="I63" s="3" t="str">
        <f>VLOOKUP($A63,Sheet1!$3:$247,8,FALSE)</f>
        <v>гр</v>
      </c>
      <c r="J63" s="3">
        <f>VLOOKUP($A63,Sheet1!$3:$247,10,FALSE)</f>
        <v>56</v>
      </c>
      <c r="K63" s="3" t="str">
        <f>VLOOKUP($A63,Sheet1!$3:$247,9,FALSE)</f>
        <v>Герман</v>
      </c>
      <c r="L63" t="str">
        <f>IFERROR(VLOOKUP(A63,Sheet2!A:C,3,FALSE),"null")</f>
        <v>/static/images/805007.jpg</v>
      </c>
      <c r="M63" t="str">
        <f>VLOOKUP(A63,Sheet3!A:E,4,FALSE)</f>
        <v>RUF Lebensmittelwerk KG</v>
      </c>
    </row>
    <row r="64" spans="1:13" ht="15" customHeight="1" x14ac:dyDescent="0.25">
      <c r="A64" s="3">
        <v>807029</v>
      </c>
      <c r="B64" s="29" t="s">
        <v>173</v>
      </c>
      <c r="C64" s="35" t="str">
        <f>VLOOKUP($A64,Sheet1!$3:$247,4,FALSE)</f>
        <v>4311501795996</v>
      </c>
      <c r="D64" s="29" t="s">
        <v>22</v>
      </c>
      <c r="E64" s="2" t="s">
        <v>10</v>
      </c>
      <c r="F64" s="2" t="s">
        <v>11</v>
      </c>
      <c r="G64" s="3" t="str">
        <f>VLOOKUP($A64,Sheet1!$3:$247,3,FALSE)</f>
        <v>Жигнэмэг Cookies American style</v>
      </c>
      <c r="H64" s="3">
        <f>VLOOKUP($A64,Sheet1!$3:$247,7,FALSE)</f>
        <v>225</v>
      </c>
      <c r="I64" s="3" t="str">
        <f>VLOOKUP($A64,Sheet1!$3:$247,8,FALSE)</f>
        <v>гр</v>
      </c>
      <c r="J64" s="3">
        <f>VLOOKUP($A64,Sheet1!$3:$247,10,FALSE)</f>
        <v>24</v>
      </c>
      <c r="K64" s="3" t="str">
        <f>VLOOKUP($A64,Sheet1!$3:$247,9,FALSE)</f>
        <v>Герман</v>
      </c>
      <c r="L64" t="str">
        <f>IFERROR(VLOOKUP(A64,Sheet2!A:C,3,FALSE),"null")</f>
        <v>/static/images/807029.jpg</v>
      </c>
      <c r="M64" t="str">
        <f>VLOOKUP(A64,Sheet3!A:E,4,FALSE)</f>
        <v>Safe Trade</v>
      </c>
    </row>
    <row r="65" spans="1:13" ht="15" customHeight="1" x14ac:dyDescent="0.25">
      <c r="A65" s="31">
        <v>807034</v>
      </c>
      <c r="B65" s="32" t="s">
        <v>179</v>
      </c>
      <c r="C65" s="35" t="str">
        <f>VLOOKUP($A65,Sheet1!$3:$247,4,FALSE)</f>
        <v>4311501685068</v>
      </c>
      <c r="D65" s="32" t="s">
        <v>22</v>
      </c>
      <c r="E65" s="2" t="s">
        <v>10</v>
      </c>
      <c r="F65" s="2" t="s">
        <v>11</v>
      </c>
      <c r="G65" s="3" t="str">
        <f>VLOOKUP($A65,Sheet1!$3:$247,3,FALSE)</f>
        <v>Жигнэмэг SpritzGeback mischung</v>
      </c>
      <c r="H65" s="3">
        <f>VLOOKUP($A65,Sheet1!$3:$247,7,FALSE)</f>
        <v>500</v>
      </c>
      <c r="I65" s="3" t="str">
        <f>VLOOKUP($A65,Sheet1!$3:$247,8,FALSE)</f>
        <v>гр</v>
      </c>
      <c r="J65" s="3">
        <f>VLOOKUP($A65,Sheet1!$3:$247,10,FALSE)</f>
        <v>10</v>
      </c>
      <c r="K65" s="3" t="str">
        <f>VLOOKUP($A65,Sheet1!$3:$247,9,FALSE)</f>
        <v>Герман</v>
      </c>
      <c r="L65" t="str">
        <f>IFERROR(VLOOKUP(A65,Sheet2!A:C,3,FALSE),"null")</f>
        <v>/static/images/807034.PNG</v>
      </c>
      <c r="M65" t="str">
        <f>VLOOKUP(A65,Sheet3!A:E,4,FALSE)</f>
        <v>Safe Trade</v>
      </c>
    </row>
    <row r="66" spans="1:13" ht="15" customHeight="1" x14ac:dyDescent="0.25">
      <c r="A66" s="35">
        <v>807083</v>
      </c>
      <c r="B66" s="34" t="s">
        <v>183</v>
      </c>
      <c r="C66" s="35" t="str">
        <f>VLOOKUP($A66,Sheet1!$3:$247,4,FALSE)</f>
        <v>4311501763407</v>
      </c>
      <c r="D66" s="34" t="s">
        <v>22</v>
      </c>
      <c r="E66" s="28" t="s">
        <v>10</v>
      </c>
      <c r="F66" s="2" t="s">
        <v>11</v>
      </c>
      <c r="G66" s="3" t="str">
        <f>VLOOKUP($A66,Sheet1!$3:$247,3,FALSE)</f>
        <v>ЖигнэмэгDoppelkeks</v>
      </c>
      <c r="H66" s="3">
        <f>VLOOKUP($A66,Sheet1!$3:$247,7,FALSE)</f>
        <v>500</v>
      </c>
      <c r="I66" s="3" t="str">
        <f>VLOOKUP($A66,Sheet1!$3:$247,8,FALSE)</f>
        <v>гр</v>
      </c>
      <c r="J66" s="3">
        <f>VLOOKUP($A66,Sheet1!$3:$247,10,FALSE)</f>
        <v>20</v>
      </c>
      <c r="K66" s="3" t="str">
        <f>VLOOKUP($A66,Sheet1!$3:$247,9,FALSE)</f>
        <v>Герман</v>
      </c>
      <c r="L66" t="str">
        <f>IFERROR(VLOOKUP(A66,Sheet2!A:C,3,FALSE),"null")</f>
        <v>/static/images/807083.PNG</v>
      </c>
      <c r="M66" t="str">
        <f>VLOOKUP(A66,Sheet3!A:E,4,FALSE)</f>
        <v>Safe Trade</v>
      </c>
    </row>
    <row r="67" spans="1:13" ht="15" customHeight="1" x14ac:dyDescent="0.25">
      <c r="A67" s="3">
        <v>807066</v>
      </c>
      <c r="B67" s="2" t="s">
        <v>193</v>
      </c>
      <c r="C67" s="35" t="str">
        <f>VLOOKUP($A67,Sheet1!$3:$247,4,FALSE)</f>
        <v>4311501675250</v>
      </c>
      <c r="D67" s="2" t="s">
        <v>22</v>
      </c>
      <c r="E67" s="2" t="s">
        <v>10</v>
      </c>
      <c r="F67" s="2" t="s">
        <v>11</v>
      </c>
      <c r="G67" s="3" t="str">
        <f>VLOOKUP($A67,Sheet1!$3:$247,3,FALSE)</f>
        <v>Загас туна лаазтай Thunfisch filets</v>
      </c>
      <c r="H67" s="3">
        <f>VLOOKUP($A67,Sheet1!$3:$247,7,FALSE)</f>
        <v>195</v>
      </c>
      <c r="I67" s="3" t="str">
        <f>VLOOKUP($A67,Sheet1!$3:$247,8,FALSE)</f>
        <v>гр</v>
      </c>
      <c r="J67" s="3">
        <f>VLOOKUP($A67,Sheet1!$3:$247,10,FALSE)</f>
        <v>48</v>
      </c>
      <c r="K67" s="3" t="str">
        <f>VLOOKUP($A67,Sheet1!$3:$247,9,FALSE)</f>
        <v>Герман</v>
      </c>
      <c r="L67" t="str">
        <f>IFERROR(VLOOKUP(A67,Sheet2!A:C,3,FALSE),"null")</f>
        <v>/static/images/807066.JPG</v>
      </c>
      <c r="M67" t="str">
        <f>VLOOKUP(A67,Sheet3!A:E,4,FALSE)</f>
        <v>Safe Trade</v>
      </c>
    </row>
    <row r="68" spans="1:13" ht="15" customHeight="1" x14ac:dyDescent="0.25">
      <c r="A68" s="3">
        <v>807071</v>
      </c>
      <c r="B68" s="2" t="s">
        <v>208</v>
      </c>
      <c r="C68" s="35" t="str">
        <f>VLOOKUP($A68,Sheet1!$3:$247,4,FALSE)</f>
        <v>4311596429769</v>
      </c>
      <c r="D68" s="2" t="s">
        <v>22</v>
      </c>
      <c r="E68" s="2" t="s">
        <v>10</v>
      </c>
      <c r="F68" s="2" t="s">
        <v>11</v>
      </c>
      <c r="G68" s="3" t="str">
        <f>VLOOKUP($A68,Sheet1!$3:$247,3,FALSE)</f>
        <v>Зөгийн бал Honig</v>
      </c>
      <c r="H68" s="3">
        <f>VLOOKUP($A68,Sheet1!$3:$247,7,FALSE)</f>
        <v>500</v>
      </c>
      <c r="I68" s="3" t="str">
        <f>VLOOKUP($A68,Sheet1!$3:$247,8,FALSE)</f>
        <v>гр</v>
      </c>
      <c r="J68" s="3">
        <f>VLOOKUP($A68,Sheet1!$3:$247,10,FALSE)</f>
        <v>10</v>
      </c>
      <c r="K68" s="3" t="str">
        <f>VLOOKUP($A68,Sheet1!$3:$247,9,FALSE)</f>
        <v>Герман</v>
      </c>
      <c r="L68" t="str">
        <f>IFERROR(VLOOKUP(A68,Sheet2!A:C,3,FALSE),"null")</f>
        <v>/static/images/807071.PNG</v>
      </c>
      <c r="M68" t="str">
        <f>VLOOKUP(A68,Sheet3!A:E,4,FALSE)</f>
        <v>Safe Trade</v>
      </c>
    </row>
    <row r="69" spans="1:13" ht="15" customHeight="1" x14ac:dyDescent="0.25">
      <c r="A69" s="3">
        <v>805005</v>
      </c>
      <c r="B69" s="29" t="s">
        <v>213</v>
      </c>
      <c r="C69" s="35" t="str">
        <f>VLOOKUP($A69,Sheet1!$3:$247,4,FALSE)</f>
        <v>40352831</v>
      </c>
      <c r="D69" s="29" t="s">
        <v>53</v>
      </c>
      <c r="E69" s="2" t="s">
        <v>10</v>
      </c>
      <c r="F69" s="2" t="s">
        <v>11</v>
      </c>
      <c r="G69" s="3" t="str">
        <f>VLOOKUP($A69,Sheet1!$3:$247,3,FALSE)</f>
        <v>Исгэгч Backpulver 15гр*6ш</v>
      </c>
      <c r="H69" s="3">
        <f>VLOOKUP($A69,Sheet1!$3:$247,7,FALSE)</f>
        <v>90</v>
      </c>
      <c r="I69" s="3" t="str">
        <f>VLOOKUP($A69,Sheet1!$3:$247,8,FALSE)</f>
        <v>гр</v>
      </c>
      <c r="J69" s="3">
        <f>VLOOKUP($A69,Sheet1!$3:$247,10,FALSE)</f>
        <v>54</v>
      </c>
      <c r="K69" s="3" t="str">
        <f>VLOOKUP($A69,Sheet1!$3:$247,9,FALSE)</f>
        <v>Герман</v>
      </c>
      <c r="L69" t="str">
        <f>IFERROR(VLOOKUP(A69,Sheet2!A:C,3,FALSE),"null")</f>
        <v>/static/images/805005.JPG</v>
      </c>
      <c r="M69" t="str">
        <f>VLOOKUP(A69,Sheet3!A:E,4,FALSE)</f>
        <v>RUF Lebensmittelwerk KG</v>
      </c>
    </row>
    <row r="70" spans="1:13" ht="15" customHeight="1" x14ac:dyDescent="0.25">
      <c r="A70" s="31">
        <v>805002</v>
      </c>
      <c r="B70" s="32" t="s">
        <v>216</v>
      </c>
      <c r="C70" s="35" t="str">
        <f>VLOOKUP($A70,Sheet1!$3:$247,4,FALSE)</f>
        <v>4002809004025</v>
      </c>
      <c r="D70" s="32" t="s">
        <v>53</v>
      </c>
      <c r="E70" s="2" t="s">
        <v>10</v>
      </c>
      <c r="F70" s="2" t="s">
        <v>11</v>
      </c>
      <c r="G70" s="3" t="str">
        <f>VLOOKUP($A70,Sheet1!$3:$247,3,FALSE)</f>
        <v>Кексний  бэлэн гурил SchokoKuchen</v>
      </c>
      <c r="H70" s="3">
        <f>VLOOKUP($A70,Sheet1!$3:$247,7,FALSE)</f>
        <v>475</v>
      </c>
      <c r="I70" s="3" t="str">
        <f>VLOOKUP($A70,Sheet1!$3:$247,8,FALSE)</f>
        <v>гр</v>
      </c>
      <c r="J70" s="3">
        <f>VLOOKUP($A70,Sheet1!$3:$247,10,FALSE)</f>
        <v>8</v>
      </c>
      <c r="K70" s="3" t="str">
        <f>VLOOKUP($A70,Sheet1!$3:$247,9,FALSE)</f>
        <v>Герман</v>
      </c>
      <c r="L70" t="str">
        <f>IFERROR(VLOOKUP(A70,Sheet2!A:C,3,FALSE),"null")</f>
        <v>/static/images/805002.PNG</v>
      </c>
      <c r="M70" t="str">
        <f>VLOOKUP(A70,Sheet3!A:E,4,FALSE)</f>
        <v>RUF Lebensmittelwerk KG</v>
      </c>
    </row>
    <row r="71" spans="1:13" ht="15" customHeight="1" x14ac:dyDescent="0.25">
      <c r="A71" s="35">
        <v>807086</v>
      </c>
      <c r="B71" s="34" t="s">
        <v>218</v>
      </c>
      <c r="C71" s="35" t="str">
        <f>VLOOKUP($A71,Sheet1!$3:$247,4,FALSE)</f>
        <v>4311501772713</v>
      </c>
      <c r="D71" s="34" t="s">
        <v>22</v>
      </c>
      <c r="E71" s="28" t="s">
        <v>10</v>
      </c>
      <c r="F71" s="2" t="s">
        <v>11</v>
      </c>
      <c r="G71" s="3" t="str">
        <f>VLOOKUP($A71,Sheet1!$3:$247,3,FALSE)</f>
        <v>Компот 5-Frucht Cocktail</v>
      </c>
      <c r="H71" s="3">
        <f>VLOOKUP($A71,Sheet1!$3:$247,7,FALSE)</f>
        <v>410</v>
      </c>
      <c r="I71" s="3" t="str">
        <f>VLOOKUP($A71,Sheet1!$3:$247,8,FALSE)</f>
        <v>гр</v>
      </c>
      <c r="J71" s="3">
        <f>VLOOKUP($A71,Sheet1!$3:$247,10,FALSE)</f>
        <v>12</v>
      </c>
      <c r="K71" s="3" t="str">
        <f>VLOOKUP($A71,Sheet1!$3:$247,9,FALSE)</f>
        <v>Герман</v>
      </c>
      <c r="L71" t="str">
        <f>IFERROR(VLOOKUP(A71,Sheet2!A:C,3,FALSE),"null")</f>
        <v>/static/images/807086.JPG</v>
      </c>
      <c r="M71" t="str">
        <f>VLOOKUP(A71,Sheet3!A:E,4,FALSE)</f>
        <v>Safe Trade</v>
      </c>
    </row>
    <row r="72" spans="1:13" ht="15" customHeight="1" x14ac:dyDescent="0.25">
      <c r="A72" s="31">
        <v>807025</v>
      </c>
      <c r="B72" s="30" t="s">
        <v>220</v>
      </c>
      <c r="C72" s="35" t="str">
        <f>VLOOKUP($A72,Sheet1!$3:$247,4,FALSE)</f>
        <v>4311501470626</v>
      </c>
      <c r="D72" s="30" t="s">
        <v>22</v>
      </c>
      <c r="E72" s="2" t="s">
        <v>10</v>
      </c>
      <c r="F72" s="2" t="s">
        <v>11</v>
      </c>
      <c r="G72" s="3" t="str">
        <f>VLOOKUP($A72,Sheet1!$3:$247,3,FALSE)</f>
        <v>Компот 5-Frucht Cocktail</v>
      </c>
      <c r="H72" s="3">
        <f>VLOOKUP($A72,Sheet1!$3:$247,7,FALSE)</f>
        <v>820</v>
      </c>
      <c r="I72" s="3" t="str">
        <f>VLOOKUP($A72,Sheet1!$3:$247,8,FALSE)</f>
        <v>гр</v>
      </c>
      <c r="J72" s="3">
        <f>VLOOKUP($A72,Sheet1!$3:$247,10,FALSE)</f>
        <v>12</v>
      </c>
      <c r="K72" s="3" t="str">
        <f>VLOOKUP($A72,Sheet1!$3:$247,9,FALSE)</f>
        <v>Герман</v>
      </c>
      <c r="L72" t="str">
        <f>IFERROR(VLOOKUP(A72,Sheet2!A:C,3,FALSE),"null")</f>
        <v>/static/images/807025.PNG</v>
      </c>
      <c r="M72" t="str">
        <f>VLOOKUP(A72,Sheet3!A:E,4,FALSE)</f>
        <v>Safe Trade</v>
      </c>
    </row>
    <row r="73" spans="1:13" ht="15" customHeight="1" x14ac:dyDescent="0.25">
      <c r="A73" s="3">
        <v>807060</v>
      </c>
      <c r="B73" s="2" t="s">
        <v>222</v>
      </c>
      <c r="C73" s="35" t="str">
        <f>VLOOKUP($A73,Sheet1!$3:$247,4,FALSE)</f>
        <v>4311501660881</v>
      </c>
      <c r="D73" s="2" t="s">
        <v>22</v>
      </c>
      <c r="E73" s="2" t="s">
        <v>10</v>
      </c>
      <c r="F73" s="2" t="s">
        <v>11</v>
      </c>
      <c r="G73" s="3" t="str">
        <f>VLOOKUP($A73,Sheet1!$3:$247,3,FALSE)</f>
        <v>Компот Ananas Scheiben</v>
      </c>
      <c r="H73" s="3">
        <f>VLOOKUP($A73,Sheet1!$3:$247,7,FALSE)</f>
        <v>820</v>
      </c>
      <c r="I73" s="3" t="str">
        <f>VLOOKUP($A73,Sheet1!$3:$247,8,FALSE)</f>
        <v>гр</v>
      </c>
      <c r="J73" s="3">
        <f>VLOOKUP($A73,Sheet1!$3:$247,10,FALSE)</f>
        <v>12</v>
      </c>
      <c r="K73" s="3" t="str">
        <f>VLOOKUP($A73,Sheet1!$3:$247,9,FALSE)</f>
        <v>Герман</v>
      </c>
      <c r="L73" t="str">
        <f>IFERROR(VLOOKUP(A73,Sheet2!A:C,3,FALSE),"null")</f>
        <v>/static/images/807060.PNG</v>
      </c>
      <c r="M73" t="str">
        <f>VLOOKUP(A73,Sheet3!A:E,4,FALSE)</f>
        <v>Safe Trade</v>
      </c>
    </row>
    <row r="74" spans="1:13" ht="15" customHeight="1" x14ac:dyDescent="0.25">
      <c r="A74" s="3">
        <v>807063</v>
      </c>
      <c r="B74" s="2" t="s">
        <v>223</v>
      </c>
      <c r="C74" s="35" t="str">
        <f>VLOOKUP($A74,Sheet1!$3:$247,4,FALSE)</f>
        <v>4311501660850</v>
      </c>
      <c r="D74" s="2" t="s">
        <v>22</v>
      </c>
      <c r="E74" s="2" t="s">
        <v>10</v>
      </c>
      <c r="F74" s="2" t="s">
        <v>11</v>
      </c>
      <c r="G74" s="3" t="str">
        <f>VLOOKUP($A74,Sheet1!$3:$247,3,FALSE)</f>
        <v>Компот Ananas stucke</v>
      </c>
      <c r="H74" s="3">
        <f>VLOOKUP($A74,Sheet1!$3:$247,7,FALSE)</f>
        <v>565</v>
      </c>
      <c r="I74" s="3" t="str">
        <f>VLOOKUP($A74,Sheet1!$3:$247,8,FALSE)</f>
        <v>гр</v>
      </c>
      <c r="J74" s="3">
        <f>VLOOKUP($A74,Sheet1!$3:$247,10,FALSE)</f>
        <v>12</v>
      </c>
      <c r="K74" s="3" t="str">
        <f>VLOOKUP($A74,Sheet1!$3:$247,9,FALSE)</f>
        <v>Герман</v>
      </c>
      <c r="L74" t="str">
        <f>IFERROR(VLOOKUP(A74,Sheet2!A:C,3,FALSE),"null")</f>
        <v>/static/images/807063.PNG</v>
      </c>
      <c r="M74" t="str">
        <f>VLOOKUP(A74,Sheet3!A:E,4,FALSE)</f>
        <v>Safe Trade</v>
      </c>
    </row>
    <row r="75" spans="1:13" ht="15" customHeight="1" x14ac:dyDescent="0.25">
      <c r="A75" s="3">
        <v>807064</v>
      </c>
      <c r="B75" s="2" t="s">
        <v>225</v>
      </c>
      <c r="C75" s="35" t="str">
        <f>VLOOKUP($A75,Sheet1!$3:$247,4,FALSE)</f>
        <v>4311501735206</v>
      </c>
      <c r="D75" s="2" t="s">
        <v>22</v>
      </c>
      <c r="E75" s="2" t="s">
        <v>10</v>
      </c>
      <c r="F75" s="2" t="s">
        <v>11</v>
      </c>
      <c r="G75" s="3" t="str">
        <f>VLOOKUP($A75,Sheet1!$3:$247,3,FALSE)</f>
        <v>Компот Интоор</v>
      </c>
      <c r="H75" s="3">
        <f>VLOOKUP($A75,Sheet1!$3:$247,7,FALSE)</f>
        <v>680</v>
      </c>
      <c r="I75" s="3" t="str">
        <f>VLOOKUP($A75,Sheet1!$3:$247,8,FALSE)</f>
        <v>гр</v>
      </c>
      <c r="J75" s="3">
        <f>VLOOKUP($A75,Sheet1!$3:$247,10,FALSE)</f>
        <v>12</v>
      </c>
      <c r="K75" s="3" t="str">
        <f>VLOOKUP($A75,Sheet1!$3:$247,9,FALSE)</f>
        <v>Герман</v>
      </c>
      <c r="L75" t="str">
        <f>IFERROR(VLOOKUP(A75,Sheet2!A:C,3,FALSE),"null")</f>
        <v>/static/images/807064.PNG</v>
      </c>
      <c r="M75" t="str">
        <f>VLOOKUP(A75,Sheet3!A:E,4,FALSE)</f>
        <v>Safe Trade</v>
      </c>
    </row>
    <row r="76" spans="1:13" ht="15" customHeight="1" x14ac:dyDescent="0.25">
      <c r="A76" s="35">
        <v>807080</v>
      </c>
      <c r="B76" s="34" t="s">
        <v>229</v>
      </c>
      <c r="C76" s="35" t="str">
        <f>VLOOKUP($A76,Sheet1!$3:$247,4,FALSE)</f>
        <v>4311501699164</v>
      </c>
      <c r="D76" s="34" t="s">
        <v>22</v>
      </c>
      <c r="E76" s="28" t="s">
        <v>10</v>
      </c>
      <c r="F76" s="2" t="s">
        <v>11</v>
      </c>
      <c r="G76" s="3" t="str">
        <f>VLOOKUP($A76,Sheet1!$3:$247,3,FALSE)</f>
        <v>Кофе Rostkaffee gold</v>
      </c>
      <c r="H76" s="3">
        <f>VLOOKUP($A76,Sheet1!$3:$247,7,FALSE)</f>
        <v>500</v>
      </c>
      <c r="I76" s="3" t="str">
        <f>VLOOKUP($A76,Sheet1!$3:$247,8,FALSE)</f>
        <v>гр</v>
      </c>
      <c r="J76" s="3">
        <f>VLOOKUP($A76,Sheet1!$3:$247,10,FALSE)</f>
        <v>12</v>
      </c>
      <c r="K76" s="3" t="str">
        <f>VLOOKUP($A76,Sheet1!$3:$247,9,FALSE)</f>
        <v>Герман</v>
      </c>
      <c r="L76" t="str">
        <f>IFERROR(VLOOKUP(A76,Sheet2!A:C,3,FALSE),"null")</f>
        <v>/static/images/807080.png</v>
      </c>
      <c r="M76" t="str">
        <f>VLOOKUP(A76,Sheet3!A:E,4,FALSE)</f>
        <v>Safe Trade</v>
      </c>
    </row>
    <row r="77" spans="1:13" ht="15" customHeight="1" x14ac:dyDescent="0.25">
      <c r="A77" s="31">
        <v>808008</v>
      </c>
      <c r="B77" s="30" t="s">
        <v>231</v>
      </c>
      <c r="C77" s="35" t="str">
        <f>VLOOKUP($A77,Sheet1!$3:$247,4,FALSE)</f>
        <v>4311501522363</v>
      </c>
      <c r="D77" s="30" t="s">
        <v>9</v>
      </c>
      <c r="E77" s="2" t="s">
        <v>10</v>
      </c>
      <c r="F77" s="2" t="s">
        <v>11</v>
      </c>
      <c r="G77" s="3" t="str">
        <f>VLOOKUP($A77,Sheet1!$3:$247,3,FALSE)</f>
        <v>Лаа Spitzkerzen red</v>
      </c>
      <c r="H77" s="3">
        <f>VLOOKUP($A77,Sheet1!$3:$247,7,FALSE)</f>
        <v>35</v>
      </c>
      <c r="I77" s="3" t="str">
        <f>VLOOKUP($A77,Sheet1!$3:$247,8,FALSE)</f>
        <v>гр</v>
      </c>
      <c r="J77" s="3">
        <f>VLOOKUP($A77,Sheet1!$3:$247,10,FALSE)</f>
        <v>6</v>
      </c>
      <c r="K77" s="3" t="str">
        <f>VLOOKUP($A77,Sheet1!$3:$247,9,FALSE)</f>
        <v>Герман</v>
      </c>
      <c r="L77" t="str">
        <f>IFERROR(VLOOKUP(A77,Sheet2!A:C,3,FALSE),"null")</f>
        <v>/static/images/808008.JPG</v>
      </c>
      <c r="M77" t="str">
        <f>VLOOKUP(A77,Sheet3!A:E,4,FALSE)</f>
        <v>Safe Trade</v>
      </c>
    </row>
    <row r="78" spans="1:13" ht="15" customHeight="1" x14ac:dyDescent="0.25">
      <c r="A78" s="3">
        <v>808007</v>
      </c>
      <c r="B78" s="29" t="s">
        <v>232</v>
      </c>
      <c r="C78" s="35" t="str">
        <f>VLOOKUP($A78,Sheet1!$3:$247,4,FALSE)</f>
        <v>4311536966408</v>
      </c>
      <c r="D78" s="29" t="s">
        <v>9</v>
      </c>
      <c r="E78" s="2" t="s">
        <v>10</v>
      </c>
      <c r="F78" s="2" t="s">
        <v>11</v>
      </c>
      <c r="G78" s="3" t="str">
        <f>VLOOKUP($A78,Sheet1!$3:$247,3,FALSE)</f>
        <v>Лаа Spitzkerzen orange</v>
      </c>
      <c r="H78" s="3">
        <f>VLOOKUP($A78,Sheet1!$3:$247,7,FALSE)</f>
        <v>35</v>
      </c>
      <c r="I78" s="3" t="str">
        <f>VLOOKUP($A78,Sheet1!$3:$247,8,FALSE)</f>
        <v>гр</v>
      </c>
      <c r="J78" s="3">
        <f>VLOOKUP($A78,Sheet1!$3:$247,10,FALSE)</f>
        <v>6</v>
      </c>
      <c r="K78" s="3" t="str">
        <f>VLOOKUP($A78,Sheet1!$3:$247,9,FALSE)</f>
        <v>Герман</v>
      </c>
      <c r="L78" t="str">
        <f>IFERROR(VLOOKUP(A78,Sheet2!A:C,3,FALSE),"null")</f>
        <v>/static/images/808007.JPG</v>
      </c>
      <c r="M78" t="str">
        <f>VLOOKUP(A78,Sheet3!A:E,4,FALSE)</f>
        <v>Safe Trade</v>
      </c>
    </row>
    <row r="79" spans="1:13" ht="15" customHeight="1" x14ac:dyDescent="0.25">
      <c r="A79" s="35">
        <v>808009</v>
      </c>
      <c r="B79" s="34" t="s">
        <v>233</v>
      </c>
      <c r="C79" s="35" t="str">
        <f>VLOOKUP($A79,Sheet1!$3:$247,4,FALSE)</f>
        <v>4311501514443</v>
      </c>
      <c r="D79" s="34" t="s">
        <v>9</v>
      </c>
      <c r="E79" s="28" t="s">
        <v>10</v>
      </c>
      <c r="F79" s="2" t="s">
        <v>11</v>
      </c>
      <c r="G79" s="3" t="str">
        <f>VLOOKUP($A79,Sheet1!$3:$247,3,FALSE)</f>
        <v>Лаа Teelichte 30ш</v>
      </c>
      <c r="H79" s="3">
        <f>VLOOKUP($A79,Sheet1!$3:$247,7,FALSE)</f>
        <v>0</v>
      </c>
      <c r="I79" s="3">
        <f>VLOOKUP($A79,Sheet1!$3:$247,8,FALSE)</f>
        <v>0</v>
      </c>
      <c r="J79" s="3">
        <f>VLOOKUP($A79,Sheet1!$3:$247,10,FALSE)</f>
        <v>12</v>
      </c>
      <c r="K79" s="3" t="str">
        <f>VLOOKUP($A79,Sheet1!$3:$247,9,FALSE)</f>
        <v>Герман</v>
      </c>
      <c r="L79" t="str">
        <f>IFERROR(VLOOKUP(A79,Sheet2!A:C,3,FALSE),"null")</f>
        <v>/static/images/808009.png</v>
      </c>
      <c r="M79" t="str">
        <f>VLOOKUP(A79,Sheet3!A:E,4,FALSE)</f>
        <v>Safe Trade</v>
      </c>
    </row>
    <row r="80" spans="1:13" ht="15" customHeight="1" x14ac:dyDescent="0.25">
      <c r="A80" s="35">
        <v>803005</v>
      </c>
      <c r="B80" s="34" t="s">
        <v>239</v>
      </c>
      <c r="C80" s="35" t="str">
        <f>VLOOKUP($A80,Sheet1!$3:$247,4,FALSE)</f>
        <v>5905477002777</v>
      </c>
      <c r="D80" s="34" t="s">
        <v>14</v>
      </c>
      <c r="E80" s="28" t="s">
        <v>10</v>
      </c>
      <c r="F80" s="2" t="s">
        <v>11</v>
      </c>
      <c r="G80" s="3" t="str">
        <f>VLOOKUP($A80,Sheet1!$3:$247,3,FALSE)</f>
        <v>Масло Sweet cream butter</v>
      </c>
      <c r="H80" s="3">
        <f>VLOOKUP($A80,Sheet1!$3:$247,7,FALSE)</f>
        <v>200</v>
      </c>
      <c r="I80" s="3" t="str">
        <f>VLOOKUP($A80,Sheet1!$3:$247,8,FALSE)</f>
        <v>гр</v>
      </c>
      <c r="J80" s="3">
        <f>VLOOKUP($A80,Sheet1!$3:$247,10,FALSE)</f>
        <v>50</v>
      </c>
      <c r="K80" s="3" t="str">
        <f>VLOOKUP($A80,Sheet1!$3:$247,9,FALSE)</f>
        <v>Латви</v>
      </c>
      <c r="L80" t="str">
        <f>IFERROR(VLOOKUP(A80,Sheet2!A:C,3,FALSE),"null")</f>
        <v>/static/images/803005.jpg</v>
      </c>
      <c r="M80" t="str">
        <f>VLOOKUP(A80,Sheet3!A:E,4,FALSE)</f>
        <v>Polmlek Grudziadz SP /Польш/</v>
      </c>
    </row>
    <row r="81" spans="1:13" ht="15" customHeight="1" x14ac:dyDescent="0.25">
      <c r="A81" s="35">
        <v>802046</v>
      </c>
      <c r="B81" s="34" t="s">
        <v>241</v>
      </c>
      <c r="C81" s="35">
        <f>VLOOKUP($A81,Sheet1!$3:$247,4,FALSE)</f>
        <v>802046</v>
      </c>
      <c r="D81" s="34" t="s">
        <v>162</v>
      </c>
      <c r="E81" s="28" t="s">
        <v>88</v>
      </c>
      <c r="F81" s="2" t="s">
        <v>11</v>
      </c>
      <c r="G81" s="3" t="str">
        <f>VLOOKUP($A81,Sheet1!$3:$247,3,FALSE)</f>
        <v>Мах тахианы Бугалга</v>
      </c>
      <c r="H81" s="3">
        <f>VLOOKUP($A81,Sheet1!$3:$247,7,FALSE)</f>
        <v>10</v>
      </c>
      <c r="I81" s="3" t="str">
        <f>VLOOKUP($A81,Sheet1!$3:$247,8,FALSE)</f>
        <v>кг</v>
      </c>
      <c r="J81" s="3">
        <f>VLOOKUP($A81,Sheet1!$3:$247,10,FALSE)</f>
        <v>10</v>
      </c>
      <c r="K81" s="3" t="str">
        <f>VLOOKUP($A81,Sheet1!$3:$247,9,FALSE)</f>
        <v>БНХАУ</v>
      </c>
      <c r="L81" t="str">
        <f>IFERROR(VLOOKUP(A81,Sheet2!A:C,3,FALSE),"null")</f>
        <v>/static/images/802046.png</v>
      </c>
      <c r="M81" t="str">
        <f>VLOOKUP(A81,Sheet3!A:E,4,FALSE)</f>
        <v>Henan excellence trading co.,LTD /Тахиа/</v>
      </c>
    </row>
    <row r="82" spans="1:13" ht="15" customHeight="1" x14ac:dyDescent="0.25">
      <c r="A82" s="35">
        <v>802042</v>
      </c>
      <c r="B82" s="34" t="s">
        <v>242</v>
      </c>
      <c r="C82" s="35">
        <f>VLOOKUP($A82,Sheet1!$3:$247,4,FALSE)</f>
        <v>802042</v>
      </c>
      <c r="D82" s="34" t="s">
        <v>162</v>
      </c>
      <c r="E82" s="28" t="s">
        <v>88</v>
      </c>
      <c r="F82" s="2" t="s">
        <v>11</v>
      </c>
      <c r="G82" s="3" t="str">
        <f>VLOOKUP($A82,Sheet1!$3:$247,3,FALSE)</f>
        <v>Мах тахианы гуя</v>
      </c>
      <c r="H82" s="3">
        <f>VLOOKUP($A82,Sheet1!$3:$247,7,FALSE)</f>
        <v>15</v>
      </c>
      <c r="I82" s="3" t="str">
        <f>VLOOKUP($A82,Sheet1!$3:$247,8,FALSE)</f>
        <v>кг</v>
      </c>
      <c r="J82" s="3">
        <f>VLOOKUP($A82,Sheet1!$3:$247,10,FALSE)</f>
        <v>15</v>
      </c>
      <c r="K82" s="3" t="str">
        <f>VLOOKUP($A82,Sheet1!$3:$247,9,FALSE)</f>
        <v>БНХАУ</v>
      </c>
      <c r="L82" t="str">
        <f>IFERROR(VLOOKUP(A82,Sheet2!A:C,3,FALSE),"null")</f>
        <v>/static/images/802042.png</v>
      </c>
      <c r="M82" t="str">
        <f>VLOOKUP(A82,Sheet3!A:E,4,FALSE)</f>
        <v>Henan excellence trading co.,LTD /Тахиа/</v>
      </c>
    </row>
    <row r="83" spans="1:13" ht="15" customHeight="1" x14ac:dyDescent="0.25">
      <c r="A83" s="35">
        <v>802045</v>
      </c>
      <c r="B83" s="34" t="s">
        <v>243</v>
      </c>
      <c r="C83" s="35">
        <f>VLOOKUP($A83,Sheet1!$3:$247,4,FALSE)</f>
        <v>802045</v>
      </c>
      <c r="D83" s="34" t="s">
        <v>162</v>
      </c>
      <c r="E83" s="28" t="s">
        <v>88</v>
      </c>
      <c r="F83" s="2" t="s">
        <v>11</v>
      </c>
      <c r="G83" s="3" t="str">
        <f>VLOOKUP($A83,Sheet1!$3:$247,3,FALSE)</f>
        <v>Мах тахианы гуяны цул</v>
      </c>
      <c r="H83" s="3">
        <f>VLOOKUP($A83,Sheet1!$3:$247,7,FALSE)</f>
        <v>12</v>
      </c>
      <c r="I83" s="3" t="str">
        <f>VLOOKUP($A83,Sheet1!$3:$247,8,FALSE)</f>
        <v>кг</v>
      </c>
      <c r="J83" s="3">
        <f>VLOOKUP($A83,Sheet1!$3:$247,10,FALSE)</f>
        <v>12</v>
      </c>
      <c r="K83" s="3" t="str">
        <f>VLOOKUP($A83,Sheet1!$3:$247,9,FALSE)</f>
        <v>БНХАУ</v>
      </c>
      <c r="L83" t="str">
        <f>IFERROR(VLOOKUP(A83,Sheet2!A:C,3,FALSE),"null")</f>
        <v>/static/images/802045.png</v>
      </c>
      <c r="M83" t="str">
        <f>VLOOKUP(A83,Sheet3!A:E,4,FALSE)</f>
        <v>Henan excellence trading co.,LTD /Тахиа/</v>
      </c>
    </row>
    <row r="84" spans="1:13" ht="15" customHeight="1" x14ac:dyDescent="0.25">
      <c r="A84" s="35">
        <v>802043</v>
      </c>
      <c r="B84" s="34" t="s">
        <v>244</v>
      </c>
      <c r="C84" s="35">
        <f>VLOOKUP($A84,Sheet1!$3:$247,4,FALSE)</f>
        <v>802043</v>
      </c>
      <c r="D84" s="34" t="s">
        <v>162</v>
      </c>
      <c r="E84" s="28" t="s">
        <v>88</v>
      </c>
      <c r="F84" s="2" t="s">
        <v>11</v>
      </c>
      <c r="G84" s="3" t="str">
        <f>VLOOKUP($A84,Sheet1!$3:$247,3,FALSE)</f>
        <v>Мах тахианы мөч</v>
      </c>
      <c r="H84" s="3">
        <f>VLOOKUP($A84,Sheet1!$3:$247,7,FALSE)</f>
        <v>10</v>
      </c>
      <c r="I84" s="3" t="str">
        <f>VLOOKUP($A84,Sheet1!$3:$247,8,FALSE)</f>
        <v>кг</v>
      </c>
      <c r="J84" s="3">
        <f>VLOOKUP($A84,Sheet1!$3:$247,10,FALSE)</f>
        <v>10</v>
      </c>
      <c r="K84" s="3" t="str">
        <f>VLOOKUP($A84,Sheet1!$3:$247,9,FALSE)</f>
        <v>БНХАУ</v>
      </c>
      <c r="L84" t="str">
        <f>IFERROR(VLOOKUP(A84,Sheet2!A:C,3,FALSE),"null")</f>
        <v>/static/images/802043.png</v>
      </c>
      <c r="M84" t="str">
        <f>VLOOKUP(A84,Sheet3!A:E,4,FALSE)</f>
        <v>Henan excellence trading co.,LTD /Тахиа/</v>
      </c>
    </row>
    <row r="85" spans="1:13" ht="15" customHeight="1" x14ac:dyDescent="0.25">
      <c r="A85" s="35">
        <v>802044</v>
      </c>
      <c r="B85" s="34" t="s">
        <v>245</v>
      </c>
      <c r="C85" s="35">
        <f>VLOOKUP($A85,Sheet1!$3:$247,4,FALSE)</f>
        <v>802044</v>
      </c>
      <c r="D85" s="34" t="s">
        <v>162</v>
      </c>
      <c r="E85" s="28" t="s">
        <v>88</v>
      </c>
      <c r="F85" s="2" t="s">
        <v>11</v>
      </c>
      <c r="G85" s="3" t="str">
        <f>VLOOKUP($A85,Sheet1!$3:$247,3,FALSE)</f>
        <v>Мах тахианы цээж</v>
      </c>
      <c r="H85" s="3">
        <f>VLOOKUP($A85,Sheet1!$3:$247,7,FALSE)</f>
        <v>12</v>
      </c>
      <c r="I85" s="3" t="str">
        <f>VLOOKUP($A85,Sheet1!$3:$247,8,FALSE)</f>
        <v>кг</v>
      </c>
      <c r="J85" s="3">
        <f>VLOOKUP($A85,Sheet1!$3:$247,10,FALSE)</f>
        <v>12</v>
      </c>
      <c r="K85" s="3" t="str">
        <f>VLOOKUP($A85,Sheet1!$3:$247,9,FALSE)</f>
        <v>БНХАУ</v>
      </c>
      <c r="L85" t="str">
        <f>IFERROR(VLOOKUP(A85,Sheet2!A:C,3,FALSE),"null")</f>
        <v>/static/images/802044.png</v>
      </c>
      <c r="M85" t="str">
        <f>VLOOKUP(A85,Sheet3!A:E,4,FALSE)</f>
        <v>Henan excellence trading co.,LTD /Тахиа/</v>
      </c>
    </row>
    <row r="86" spans="1:13" ht="15" customHeight="1" x14ac:dyDescent="0.25">
      <c r="A86" s="31">
        <v>804032</v>
      </c>
      <c r="B86" s="32" t="s">
        <v>246</v>
      </c>
      <c r="C86" s="35" t="str">
        <f>VLOOKUP($A86,Sheet1!$3:$247,4,FALSE)</f>
        <v>40376400</v>
      </c>
      <c r="D86" s="32" t="s">
        <v>19</v>
      </c>
      <c r="E86" s="2" t="s">
        <v>10</v>
      </c>
      <c r="F86" s="2" t="s">
        <v>11</v>
      </c>
      <c r="G86" s="3" t="str">
        <f>VLOOKUP($A86,Sheet1!$3:$247,3,FALSE)</f>
        <v>Нимбэгний хүчил</v>
      </c>
      <c r="H86" s="3">
        <f>VLOOKUP($A86,Sheet1!$3:$247,7,FALSE)</f>
        <v>200</v>
      </c>
      <c r="I86" s="3" t="str">
        <f>VLOOKUP($A86,Sheet1!$3:$247,8,FALSE)</f>
        <v>гр</v>
      </c>
      <c r="J86" s="3">
        <f>VLOOKUP($A86,Sheet1!$3:$247,10,FALSE)</f>
        <v>24</v>
      </c>
      <c r="K86" s="3" t="str">
        <f>VLOOKUP($A86,Sheet1!$3:$247,9,FALSE)</f>
        <v>Герман</v>
      </c>
      <c r="L86" t="str">
        <f>IFERROR(VLOOKUP(A86,Sheet2!A:C,3,FALSE),"null")</f>
        <v>/static/images/804032.PNG</v>
      </c>
      <c r="M86" t="str">
        <f>VLOOKUP(A86,Sheet3!A:E,4,FALSE)</f>
        <v>SIZILA CITRUSSAFTE GmbH &amp; Co.Productoims KG</v>
      </c>
    </row>
    <row r="87" spans="1:13" ht="15" customHeight="1" x14ac:dyDescent="0.25">
      <c r="A87" s="31">
        <v>808010</v>
      </c>
      <c r="B87" s="30" t="s">
        <v>250</v>
      </c>
      <c r="C87" s="35" t="str">
        <f>VLOOKUP($A87,Sheet1!$3:$247,4,FALSE)</f>
        <v>4311501660027</v>
      </c>
      <c r="D87" s="30" t="s">
        <v>9</v>
      </c>
      <c r="E87" s="2" t="s">
        <v>10</v>
      </c>
      <c r="F87" s="2" t="s">
        <v>11</v>
      </c>
      <c r="G87" s="3" t="str">
        <f>VLOOKUP($A87,Sheet1!$3:$247,3,FALSE)</f>
        <v>Нойлын цаас Nature</v>
      </c>
      <c r="H87" s="3">
        <f>VLOOKUP($A87,Sheet1!$3:$247,7,FALSE)</f>
        <v>0</v>
      </c>
      <c r="I87" s="3">
        <f>VLOOKUP($A87,Sheet1!$3:$247,8,FALSE)</f>
        <v>0</v>
      </c>
      <c r="J87" s="3">
        <f>VLOOKUP($A87,Sheet1!$3:$247,10,FALSE)</f>
        <v>8</v>
      </c>
      <c r="K87" s="3" t="str">
        <f>VLOOKUP($A87,Sheet1!$3:$247,9,FALSE)</f>
        <v>Герман</v>
      </c>
      <c r="L87" t="str">
        <f>IFERROR(VLOOKUP(A87,Sheet2!A:C,3,FALSE),"null")</f>
        <v>/static/images/808010.PNG</v>
      </c>
      <c r="M87" t="str">
        <f>VLOOKUP(A87,Sheet3!A:E,4,FALSE)</f>
        <v>Safe Trade</v>
      </c>
    </row>
    <row r="88" spans="1:13" ht="15" customHeight="1" x14ac:dyDescent="0.25">
      <c r="A88" s="35">
        <v>808048</v>
      </c>
      <c r="B88" s="34" t="s">
        <v>7</v>
      </c>
      <c r="C88" s="35" t="str">
        <f>VLOOKUP($A88,Sheet1!$3:$247,4,FALSE)</f>
        <v>4311501739631</v>
      </c>
      <c r="D88" s="34" t="s">
        <v>9</v>
      </c>
      <c r="E88" s="28" t="s">
        <v>10</v>
      </c>
      <c r="F88" s="2" t="s">
        <v>11</v>
      </c>
      <c r="G88" s="3" t="str">
        <f>VLOOKUP($A88,Sheet1!$3:$247,3,FALSE)</f>
        <v>00-н бөглөө гаргагч Rohr reiniger gel</v>
      </c>
      <c r="H88" s="3">
        <f>VLOOKUP($A88,Sheet1!$3:$247,7,FALSE)</f>
        <v>1</v>
      </c>
      <c r="I88" s="3" t="str">
        <f>VLOOKUP($A88,Sheet1!$3:$247,8,FALSE)</f>
        <v>л</v>
      </c>
      <c r="J88" s="3">
        <f>VLOOKUP($A88,Sheet1!$3:$247,10,FALSE)</f>
        <v>12</v>
      </c>
      <c r="K88" s="3" t="str">
        <f>VLOOKUP($A88,Sheet1!$3:$247,9,FALSE)</f>
        <v>Герман</v>
      </c>
      <c r="L88" t="str">
        <f>IFERROR(VLOOKUP(A88,Sheet2!A:C,3,FALSE),"null")</f>
        <v>/static/images/808048.png</v>
      </c>
      <c r="M88" t="str">
        <f>VLOOKUP(A88,Sheet3!A:E,4,FALSE)</f>
        <v>Safe Trade</v>
      </c>
    </row>
    <row r="89" spans="1:13" ht="15" customHeight="1" x14ac:dyDescent="0.25">
      <c r="A89" s="3">
        <v>808035</v>
      </c>
      <c r="B89" s="2" t="s">
        <v>252</v>
      </c>
      <c r="C89" s="35" t="str">
        <f>VLOOKUP($A89,Sheet1!$3:$247,4,FALSE)</f>
        <v>4311596655625</v>
      </c>
      <c r="D89" s="2" t="s">
        <v>9</v>
      </c>
      <c r="E89" s="2" t="s">
        <v>10</v>
      </c>
      <c r="F89" s="2" t="s">
        <v>11</v>
      </c>
      <c r="G89" s="3" t="str">
        <f>VLOOKUP($A89,Sheet1!$3:$247,3,FALSE)</f>
        <v>Нүдний шил цэвэрлэгч Brillen Putztucher</v>
      </c>
      <c r="H89" s="3">
        <f>VLOOKUP($A89,Sheet1!$3:$247,7,FALSE)</f>
        <v>0</v>
      </c>
      <c r="I89" s="3">
        <f>VLOOKUP($A89,Sheet1!$3:$247,8,FALSE)</f>
        <v>0</v>
      </c>
      <c r="J89" s="3">
        <f>VLOOKUP($A89,Sheet1!$3:$247,10,FALSE)</f>
        <v>10</v>
      </c>
      <c r="K89" s="3" t="str">
        <f>VLOOKUP($A89,Sheet1!$3:$247,9,FALSE)</f>
        <v>Герман</v>
      </c>
      <c r="L89" t="str">
        <f>IFERROR(VLOOKUP(A89,Sheet2!A:C,3,FALSE),"null")</f>
        <v>/static/images/808035.PNG</v>
      </c>
      <c r="M89" t="str">
        <f>VLOOKUP(A89,Sheet3!A:E,4,FALSE)</f>
        <v>Safe Trade</v>
      </c>
    </row>
    <row r="90" spans="1:13" ht="15" customHeight="1" x14ac:dyDescent="0.25">
      <c r="A90" s="3">
        <v>808011</v>
      </c>
      <c r="B90" s="29" t="s">
        <v>253</v>
      </c>
      <c r="C90" s="35" t="str">
        <f>VLOOKUP($A90,Sheet1!$3:$247,4,FALSE)</f>
        <v>4311501656648</v>
      </c>
      <c r="D90" s="29" t="s">
        <v>9</v>
      </c>
      <c r="E90" s="2" t="s">
        <v>10</v>
      </c>
      <c r="F90" s="2" t="s">
        <v>11</v>
      </c>
      <c r="G90" s="3" t="str">
        <f>VLOOKUP($A90,Sheet1!$3:$247,3,FALSE)</f>
        <v>Нүүр цэвэрлэгч хөвөн Elkos Watterpads</v>
      </c>
      <c r="H90" s="3">
        <f>VLOOKUP($A90,Sheet1!$3:$247,7,FALSE)</f>
        <v>0</v>
      </c>
      <c r="I90" s="3">
        <f>VLOOKUP($A90,Sheet1!$3:$247,8,FALSE)</f>
        <v>0</v>
      </c>
      <c r="J90" s="3">
        <f>VLOOKUP($A90,Sheet1!$3:$247,10,FALSE)</f>
        <v>20</v>
      </c>
      <c r="K90" s="3" t="str">
        <f>VLOOKUP($A90,Sheet1!$3:$247,9,FALSE)</f>
        <v>Герман</v>
      </c>
      <c r="L90" t="str">
        <f>IFERROR(VLOOKUP(A90,Sheet2!A:C,3,FALSE),"null")</f>
        <v>/static/images/808011.JPG</v>
      </c>
      <c r="M90" t="str">
        <f>VLOOKUP(A90,Sheet3!A:E,4,FALSE)</f>
        <v>Safe Trade</v>
      </c>
    </row>
    <row r="91" spans="1:13" ht="15" customHeight="1" x14ac:dyDescent="0.25">
      <c r="A91" s="35">
        <v>807073</v>
      </c>
      <c r="B91" s="34" t="s">
        <v>254</v>
      </c>
      <c r="C91" s="35" t="str">
        <f>VLOOKUP($A91,Sheet1!$3:$247,4,FALSE)</f>
        <v>4311501416117</v>
      </c>
      <c r="D91" s="34" t="s">
        <v>22</v>
      </c>
      <c r="E91" s="28" t="s">
        <v>10</v>
      </c>
      <c r="F91" s="2" t="s">
        <v>11</v>
      </c>
      <c r="G91" s="3" t="str">
        <f>VLOOKUP($A91,Sheet1!$3:$247,3,FALSE)</f>
        <v>Огурцы Delikates Guwerzgurken</v>
      </c>
      <c r="H91" s="3">
        <f>VLOOKUP($A91,Sheet1!$3:$247,7,FALSE)</f>
        <v>670</v>
      </c>
      <c r="I91" s="3" t="str">
        <f>VLOOKUP($A91,Sheet1!$3:$247,8,FALSE)</f>
        <v>гр</v>
      </c>
      <c r="J91" s="3">
        <f>VLOOKUP($A91,Sheet1!$3:$247,10,FALSE)</f>
        <v>12</v>
      </c>
      <c r="K91" s="3" t="str">
        <f>VLOOKUP($A91,Sheet1!$3:$247,9,FALSE)</f>
        <v>Герман</v>
      </c>
      <c r="L91" t="str">
        <f>IFERROR(VLOOKUP(A91,Sheet2!A:C,3,FALSE),"null")</f>
        <v>/static/images/807073.png</v>
      </c>
      <c r="M91" t="str">
        <f>VLOOKUP(A91,Sheet3!A:E,4,FALSE)</f>
        <v>Safe Trade</v>
      </c>
    </row>
    <row r="92" spans="1:13" ht="15" customHeight="1" x14ac:dyDescent="0.25">
      <c r="A92" s="35">
        <v>807072</v>
      </c>
      <c r="B92" s="34" t="s">
        <v>255</v>
      </c>
      <c r="C92" s="35" t="str">
        <f>VLOOKUP($A92,Sheet1!$3:$247,4,FALSE)</f>
        <v>4311596442947</v>
      </c>
      <c r="D92" s="34" t="s">
        <v>22</v>
      </c>
      <c r="E92" s="28" t="s">
        <v>10</v>
      </c>
      <c r="F92" s="2" t="s">
        <v>11</v>
      </c>
      <c r="G92" s="3" t="str">
        <f>VLOOKUP($A92,Sheet1!$3:$247,3,FALSE)</f>
        <v>Огурцы Gurkentop</v>
      </c>
      <c r="H92" s="3">
        <f>VLOOKUP($A92,Sheet1!$3:$247,7,FALSE)</f>
        <v>1550</v>
      </c>
      <c r="I92" s="3" t="str">
        <f>VLOOKUP($A92,Sheet1!$3:$247,8,FALSE)</f>
        <v>гр</v>
      </c>
      <c r="J92" s="3">
        <f>VLOOKUP($A92,Sheet1!$3:$247,10,FALSE)</f>
        <v>6</v>
      </c>
      <c r="K92" s="3" t="str">
        <f>VLOOKUP($A92,Sheet1!$3:$247,9,FALSE)</f>
        <v>Герман</v>
      </c>
      <c r="L92" t="str">
        <f>IFERROR(VLOOKUP(A92,Sheet2!A:C,3,FALSE),"null")</f>
        <v>/static/images/807072.png</v>
      </c>
      <c r="M92" t="str">
        <f>VLOOKUP(A92,Sheet3!A:E,4,FALSE)</f>
        <v>Safe Trade</v>
      </c>
    </row>
    <row r="93" spans="1:13" ht="15" customHeight="1" x14ac:dyDescent="0.25">
      <c r="A93" s="31">
        <v>804016</v>
      </c>
      <c r="B93" s="30" t="s">
        <v>260</v>
      </c>
      <c r="C93" s="35" t="str">
        <f>VLOOKUP($A93,Sheet1!$3:$247,4,FALSE)</f>
        <v>8428916523604</v>
      </c>
      <c r="D93" s="30" t="s">
        <v>19</v>
      </c>
      <c r="E93" s="2" t="s">
        <v>10</v>
      </c>
      <c r="F93" s="2" t="s">
        <v>11</v>
      </c>
      <c r="G93" s="3" t="str">
        <f>VLOOKUP($A93,Sheet1!$3:$247,3,FALSE)</f>
        <v>Оливийн жимс ногоон</v>
      </c>
      <c r="H93" s="3">
        <f>VLOOKUP($A93,Sheet1!$3:$247,7,FALSE)</f>
        <v>300</v>
      </c>
      <c r="I93" s="3" t="str">
        <f>VLOOKUP($A93,Sheet1!$3:$247,8,FALSE)</f>
        <v>гр</v>
      </c>
      <c r="J93" s="3">
        <f>VLOOKUP($A93,Sheet1!$3:$247,10,FALSE)</f>
        <v>12</v>
      </c>
      <c r="K93" s="3" t="str">
        <f>VLOOKUP($A93,Sheet1!$3:$247,9,FALSE)</f>
        <v>Испани</v>
      </c>
      <c r="L93" t="str">
        <f>IFERROR(VLOOKUP(A93,Sheet2!A:C,3,FALSE),"null")</f>
        <v>/static/images/804016.JPG</v>
      </c>
      <c r="M93" t="str">
        <f>VLOOKUP(A93,Sheet3!A:E,4,FALSE)</f>
        <v>DCOOP оливийн жимснй үйлдвэр.</v>
      </c>
    </row>
    <row r="94" spans="1:13" ht="15" customHeight="1" x14ac:dyDescent="0.25">
      <c r="A94" s="3">
        <v>804015</v>
      </c>
      <c r="B94" s="2" t="s">
        <v>262</v>
      </c>
      <c r="C94" s="35" t="str">
        <f>VLOOKUP($A94,Sheet1!$3:$247,4,FALSE)</f>
        <v>8428916013600</v>
      </c>
      <c r="D94" s="2" t="s">
        <v>19</v>
      </c>
      <c r="E94" s="2" t="s">
        <v>10</v>
      </c>
      <c r="F94" s="2" t="s">
        <v>11</v>
      </c>
      <c r="G94" s="3" t="str">
        <f>VLOOKUP($A94,Sheet1!$3:$247,3,FALSE)</f>
        <v>Оливийн жимс хар</v>
      </c>
      <c r="H94" s="3">
        <f>VLOOKUP($A94,Sheet1!$3:$247,7,FALSE)</f>
        <v>300</v>
      </c>
      <c r="I94" s="3" t="str">
        <f>VLOOKUP($A94,Sheet1!$3:$247,8,FALSE)</f>
        <v>гр</v>
      </c>
      <c r="J94" s="3">
        <f>VLOOKUP($A94,Sheet1!$3:$247,10,FALSE)</f>
        <v>12</v>
      </c>
      <c r="K94" s="3" t="str">
        <f>VLOOKUP($A94,Sheet1!$3:$247,9,FALSE)</f>
        <v>Испани</v>
      </c>
      <c r="L94" t="str">
        <f>IFERROR(VLOOKUP(A94,Sheet2!A:C,3,FALSE),"null")</f>
        <v>/static/images/804015.JPG</v>
      </c>
      <c r="M94" t="str">
        <f>VLOOKUP(A94,Sheet3!A:E,4,FALSE)</f>
        <v>DCOOP оливийн жимснй үйлдвэр.</v>
      </c>
    </row>
    <row r="95" spans="1:13" ht="15" customHeight="1" x14ac:dyDescent="0.25">
      <c r="A95" s="3">
        <v>807017</v>
      </c>
      <c r="B95" s="29" t="s">
        <v>266</v>
      </c>
      <c r="C95" s="35" t="str">
        <f>VLOOKUP($A95,Sheet1!$3:$247,4,FALSE)</f>
        <v>4311501720042</v>
      </c>
      <c r="D95" s="29" t="s">
        <v>22</v>
      </c>
      <c r="E95" s="2" t="s">
        <v>10</v>
      </c>
      <c r="F95" s="2" t="s">
        <v>11</v>
      </c>
      <c r="G95" s="3" t="str">
        <f>VLOOKUP($A95,Sheet1!$3:$247,3,FALSE)</f>
        <v>Өглөөний хоол Corn Flakes</v>
      </c>
      <c r="H95" s="3">
        <f>VLOOKUP($A95,Sheet1!$3:$247,7,FALSE)</f>
        <v>500</v>
      </c>
      <c r="I95" s="3" t="str">
        <f>VLOOKUP($A95,Sheet1!$3:$247,8,FALSE)</f>
        <v>гр</v>
      </c>
      <c r="J95" s="3">
        <f>VLOOKUP($A95,Sheet1!$3:$247,10,FALSE)</f>
        <v>4</v>
      </c>
      <c r="K95" s="3" t="str">
        <f>VLOOKUP($A95,Sheet1!$3:$247,9,FALSE)</f>
        <v>Герман</v>
      </c>
      <c r="L95" t="str">
        <f>IFERROR(VLOOKUP(A95,Sheet2!A:C,3,FALSE),"null")</f>
        <v>/static/images/807017.PNG</v>
      </c>
      <c r="M95" t="str">
        <f>VLOOKUP(A95,Sheet3!A:E,4,FALSE)</f>
        <v>Safe Trade</v>
      </c>
    </row>
    <row r="96" spans="1:13" ht="15" customHeight="1" x14ac:dyDescent="0.25">
      <c r="A96" s="35">
        <v>807013</v>
      </c>
      <c r="B96" s="34" t="s">
        <v>268</v>
      </c>
      <c r="C96" s="35" t="str">
        <f>VLOOKUP($A96,Sheet1!$3:$247,4,FALSE)</f>
        <v>4311501687499</v>
      </c>
      <c r="D96" s="34" t="s">
        <v>22</v>
      </c>
      <c r="E96" s="28" t="s">
        <v>10</v>
      </c>
      <c r="F96" s="2" t="s">
        <v>11</v>
      </c>
      <c r="G96" s="3" t="str">
        <f>VLOOKUP($A96,Sheet1!$3:$247,3,FALSE)</f>
        <v>Өглөөний хоол Happy Hoops</v>
      </c>
      <c r="H96" s="3">
        <f>VLOOKUP($A96,Sheet1!$3:$247,7,FALSE)</f>
        <v>750</v>
      </c>
      <c r="I96" s="3" t="str">
        <f>VLOOKUP($A96,Sheet1!$3:$247,8,FALSE)</f>
        <v>гр</v>
      </c>
      <c r="J96" s="3">
        <f>VLOOKUP($A96,Sheet1!$3:$247,10,FALSE)</f>
        <v>5</v>
      </c>
      <c r="K96" s="3" t="str">
        <f>VLOOKUP($A96,Sheet1!$3:$247,9,FALSE)</f>
        <v>Герман</v>
      </c>
      <c r="L96" t="str">
        <f>IFERROR(VLOOKUP(A96,Sheet2!A:C,3,FALSE),"null")</f>
        <v>/static/images/807013.PNG</v>
      </c>
      <c r="M96" t="str">
        <f>VLOOKUP(A96,Sheet3!A:E,4,FALSE)</f>
        <v>Safe Trade</v>
      </c>
    </row>
    <row r="97" spans="1:13" ht="15" customHeight="1" x14ac:dyDescent="0.25">
      <c r="A97" s="35">
        <v>807019</v>
      </c>
      <c r="B97" s="34" t="s">
        <v>270</v>
      </c>
      <c r="C97" s="35" t="str">
        <f>VLOOKUP($A97,Sheet1!$3:$247,4,FALSE)</f>
        <v>4311501481950</v>
      </c>
      <c r="D97" s="34" t="s">
        <v>22</v>
      </c>
      <c r="E97" s="28" t="s">
        <v>10</v>
      </c>
      <c r="F97" s="2" t="s">
        <v>11</v>
      </c>
      <c r="G97" s="3" t="str">
        <f>VLOOKUP($A97,Sheet1!$3:$247,3,FALSE)</f>
        <v>Өглөөний хоол Honey Wheat</v>
      </c>
      <c r="H97" s="3">
        <f>VLOOKUP($A97,Sheet1!$3:$247,7,FALSE)</f>
        <v>750</v>
      </c>
      <c r="I97" s="3" t="str">
        <f>VLOOKUP($A97,Sheet1!$3:$247,8,FALSE)</f>
        <v>гр</v>
      </c>
      <c r="J97" s="3">
        <f>VLOOKUP($A97,Sheet1!$3:$247,10,FALSE)</f>
        <v>3</v>
      </c>
      <c r="K97" s="3" t="str">
        <f>VLOOKUP($A97,Sheet1!$3:$247,9,FALSE)</f>
        <v>Герман</v>
      </c>
      <c r="L97" t="str">
        <f>IFERROR(VLOOKUP(A97,Sheet2!A:C,3,FALSE),"null")</f>
        <v>/static/images/807019.png</v>
      </c>
      <c r="M97" t="str">
        <f>VLOOKUP(A97,Sheet3!A:E,4,FALSE)</f>
        <v>Safe Trade</v>
      </c>
    </row>
    <row r="98" spans="1:13" ht="15" customHeight="1" x14ac:dyDescent="0.25">
      <c r="A98" s="35">
        <v>807075</v>
      </c>
      <c r="B98" s="34" t="s">
        <v>272</v>
      </c>
      <c r="C98" s="35" t="str">
        <f>VLOOKUP($A98,Sheet1!$3:$247,4,FALSE)</f>
        <v>4311501634684</v>
      </c>
      <c r="D98" s="34" t="s">
        <v>22</v>
      </c>
      <c r="E98" s="28" t="s">
        <v>10</v>
      </c>
      <c r="F98" s="2" t="s">
        <v>11</v>
      </c>
      <c r="G98" s="3" t="str">
        <f>VLOOKUP($A98,Sheet1!$3:$247,3,FALSE)</f>
        <v>Өглөөний хоол Leo Crisp</v>
      </c>
      <c r="H98" s="3">
        <f>VLOOKUP($A98,Sheet1!$3:$247,7,FALSE)</f>
        <v>750</v>
      </c>
      <c r="I98" s="3" t="str">
        <f>VLOOKUP($A98,Sheet1!$3:$247,8,FALSE)</f>
        <v>гр</v>
      </c>
      <c r="J98" s="3">
        <f>VLOOKUP($A98,Sheet1!$3:$247,10,FALSE)</f>
        <v>4</v>
      </c>
      <c r="K98" s="3" t="str">
        <f>VLOOKUP($A98,Sheet1!$3:$247,9,FALSE)</f>
        <v>Герман</v>
      </c>
      <c r="L98" t="str">
        <f>IFERROR(VLOOKUP(A98,Sheet2!A:C,3,FALSE),"null")</f>
        <v>/static/images/807075.png</v>
      </c>
      <c r="M98" t="str">
        <f>VLOOKUP(A98,Sheet3!A:E,4,FALSE)</f>
        <v>Safe Trade</v>
      </c>
    </row>
    <row r="99" spans="1:13" ht="15" customHeight="1" x14ac:dyDescent="0.25">
      <c r="A99" s="31">
        <v>807004</v>
      </c>
      <c r="B99" s="32" t="s">
        <v>274</v>
      </c>
      <c r="C99" s="35" t="str">
        <f>VLOOKUP($A99,Sheet1!$3:$247,4,FALSE)</f>
        <v>4311501607480</v>
      </c>
      <c r="D99" s="32" t="s">
        <v>22</v>
      </c>
      <c r="E99" s="2" t="s">
        <v>10</v>
      </c>
      <c r="F99" s="2" t="s">
        <v>11</v>
      </c>
      <c r="G99" s="3" t="str">
        <f>VLOOKUP($A99,Sheet1!$3:$247,3,FALSE)</f>
        <v>Өглөөний хоол Mini Zimtos</v>
      </c>
      <c r="H99" s="3">
        <f>VLOOKUP($A99,Sheet1!$3:$247,7,FALSE)</f>
        <v>750</v>
      </c>
      <c r="I99" s="3" t="str">
        <f>VLOOKUP($A99,Sheet1!$3:$247,8,FALSE)</f>
        <v>гр</v>
      </c>
      <c r="J99" s="3">
        <f>VLOOKUP($A99,Sheet1!$3:$247,10,FALSE)</f>
        <v>4</v>
      </c>
      <c r="K99" s="3" t="str">
        <f>VLOOKUP($A99,Sheet1!$3:$247,9,FALSE)</f>
        <v>Герман</v>
      </c>
      <c r="L99" t="str">
        <f>IFERROR(VLOOKUP(A99,Sheet2!A:C,3,FALSE),"null")</f>
        <v>/static/images/807004.PNG</v>
      </c>
      <c r="M99" t="str">
        <f>VLOOKUP(A99,Sheet3!A:E,4,FALSE)</f>
        <v>Safe Trade</v>
      </c>
    </row>
    <row r="100" spans="1:13" ht="15" customHeight="1" x14ac:dyDescent="0.25">
      <c r="A100" s="35">
        <v>807026</v>
      </c>
      <c r="B100" s="34" t="s">
        <v>276</v>
      </c>
      <c r="C100" s="35" t="str">
        <f>VLOOKUP($A100,Sheet1!$3:$247,4,FALSE)</f>
        <v>4311501719725</v>
      </c>
      <c r="D100" s="34" t="s">
        <v>22</v>
      </c>
      <c r="E100" s="28" t="s">
        <v>10</v>
      </c>
      <c r="F100" s="2" t="s">
        <v>11</v>
      </c>
      <c r="G100" s="3" t="str">
        <f>VLOOKUP($A100,Sheet1!$3:$247,3,FALSE)</f>
        <v>Өглөөний хоол Musli</v>
      </c>
      <c r="H100" s="3">
        <f>VLOOKUP($A100,Sheet1!$3:$247,7,FALSE)</f>
        <v>1</v>
      </c>
      <c r="I100" s="3" t="str">
        <f>VLOOKUP($A100,Sheet1!$3:$247,8,FALSE)</f>
        <v>л</v>
      </c>
      <c r="J100" s="3">
        <f>VLOOKUP($A100,Sheet1!$3:$247,10,FALSE)</f>
        <v>5</v>
      </c>
      <c r="K100" s="3" t="str">
        <f>VLOOKUP($A100,Sheet1!$3:$247,9,FALSE)</f>
        <v>Герман</v>
      </c>
      <c r="L100" t="str">
        <f>IFERROR(VLOOKUP(A100,Sheet2!A:C,3,FALSE),"null")</f>
        <v>/static/images/807026.PNG</v>
      </c>
      <c r="M100" t="str">
        <f>VLOOKUP(A100,Sheet3!A:E,4,FALSE)</f>
        <v>Safe Trade</v>
      </c>
    </row>
    <row r="101" spans="1:13" ht="15" customHeight="1" x14ac:dyDescent="0.25">
      <c r="A101" s="35">
        <v>807002</v>
      </c>
      <c r="B101" s="34" t="s">
        <v>278</v>
      </c>
      <c r="C101" s="35" t="str">
        <f>VLOOKUP($A101,Sheet1!$3:$247,4,FALSE)</f>
        <v>4311501720073</v>
      </c>
      <c r="D101" s="34" t="s">
        <v>22</v>
      </c>
      <c r="E101" s="28" t="s">
        <v>10</v>
      </c>
      <c r="F101" s="2" t="s">
        <v>11</v>
      </c>
      <c r="G101" s="3" t="str">
        <f>VLOOKUP($A101,Sheet1!$3:$247,3,FALSE)</f>
        <v>Өглөөний хоол Nougat bits</v>
      </c>
      <c r="H101" s="3">
        <f>VLOOKUP($A101,Sheet1!$3:$247,7,FALSE)</f>
        <v>750</v>
      </c>
      <c r="I101" s="3" t="str">
        <f>VLOOKUP($A101,Sheet1!$3:$247,8,FALSE)</f>
        <v>гр</v>
      </c>
      <c r="J101" s="3">
        <f>VLOOKUP($A101,Sheet1!$3:$247,10,FALSE)</f>
        <v>5</v>
      </c>
      <c r="K101" s="3" t="str">
        <f>VLOOKUP($A101,Sheet1!$3:$247,9,FALSE)</f>
        <v>Герман</v>
      </c>
      <c r="L101" t="str">
        <f>IFERROR(VLOOKUP(A101,Sheet2!A:C,3,FALSE),"null")</f>
        <v>/static/images/807002.png</v>
      </c>
      <c r="M101" t="str">
        <f>VLOOKUP(A101,Sheet3!A:E,4,FALSE)</f>
        <v>Safe Trade</v>
      </c>
    </row>
    <row r="102" spans="1:13" ht="15" customHeight="1" x14ac:dyDescent="0.25">
      <c r="A102" s="31">
        <v>807018</v>
      </c>
      <c r="B102" s="30" t="s">
        <v>280</v>
      </c>
      <c r="C102" s="35" t="str">
        <f>VLOOKUP($A102,Sheet1!$3:$247,4,FALSE)</f>
        <v>4311501688762</v>
      </c>
      <c r="D102" s="30" t="s">
        <v>22</v>
      </c>
      <c r="E102" s="2" t="s">
        <v>10</v>
      </c>
      <c r="F102" s="2" t="s">
        <v>11</v>
      </c>
      <c r="G102" s="3" t="str">
        <f>VLOOKUP($A102,Sheet1!$3:$247,3,FALSE)</f>
        <v>Өглөөний хоол Schoko Chips</v>
      </c>
      <c r="H102" s="3">
        <f>VLOOKUP($A102,Sheet1!$3:$247,7,FALSE)</f>
        <v>750</v>
      </c>
      <c r="I102" s="3" t="str">
        <f>VLOOKUP($A102,Sheet1!$3:$247,8,FALSE)</f>
        <v>гр</v>
      </c>
      <c r="J102" s="3">
        <f>VLOOKUP($A102,Sheet1!$3:$247,10,FALSE)</f>
        <v>4</v>
      </c>
      <c r="K102" s="3" t="str">
        <f>VLOOKUP($A102,Sheet1!$3:$247,9,FALSE)</f>
        <v>Герман</v>
      </c>
      <c r="L102" t="str">
        <f>IFERROR(VLOOKUP(A102,Sheet2!A:C,3,FALSE),"null")</f>
        <v>/static/images/807018.jpg</v>
      </c>
      <c r="M102" t="str">
        <f>VLOOKUP(A102,Sheet3!A:E,4,FALSE)</f>
        <v>Safe Trade</v>
      </c>
    </row>
    <row r="103" spans="1:13" ht="15" customHeight="1" x14ac:dyDescent="0.25">
      <c r="A103" s="3">
        <v>808043</v>
      </c>
      <c r="B103" s="2" t="s">
        <v>282</v>
      </c>
      <c r="C103" s="35" t="str">
        <f>VLOOKUP($A103,Sheet1!$3:$247,4,FALSE)</f>
        <v>4311501063279</v>
      </c>
      <c r="D103" s="2" t="s">
        <v>9</v>
      </c>
      <c r="E103" s="2" t="s">
        <v>10</v>
      </c>
      <c r="F103" s="2" t="s">
        <v>11</v>
      </c>
      <c r="G103" s="3" t="str">
        <f>VLOOKUP($A103,Sheet1!$3:$247,3,FALSE)</f>
        <v>Паркет өнгөлөгч Laminat &amp; Kork</v>
      </c>
      <c r="H103" s="3">
        <f>VLOOKUP($A103,Sheet1!$3:$247,7,FALSE)</f>
        <v>1</v>
      </c>
      <c r="I103" s="3" t="str">
        <f>VLOOKUP($A103,Sheet1!$3:$247,8,FALSE)</f>
        <v>л</v>
      </c>
      <c r="J103" s="3">
        <f>VLOOKUP($A103,Sheet1!$3:$247,10,FALSE)</f>
        <v>5</v>
      </c>
      <c r="K103" s="3" t="str">
        <f>VLOOKUP($A103,Sheet1!$3:$247,9,FALSE)</f>
        <v>Герман</v>
      </c>
      <c r="L103" t="str">
        <f>IFERROR(VLOOKUP(A103,Sheet2!A:C,3,FALSE),"null")</f>
        <v>/static/images/808043.PNG</v>
      </c>
      <c r="M103" t="str">
        <f>VLOOKUP(A103,Sheet3!A:E,4,FALSE)</f>
        <v>Safe Trade</v>
      </c>
    </row>
    <row r="104" spans="1:13" ht="15" customHeight="1" x14ac:dyDescent="0.25">
      <c r="A104" s="3">
        <v>805003</v>
      </c>
      <c r="B104" s="2" t="s">
        <v>284</v>
      </c>
      <c r="C104" s="35" t="str">
        <f>VLOOKUP($A104,Sheet1!$3:$247,4,FALSE)</f>
        <v>4002809037849</v>
      </c>
      <c r="D104" s="2" t="s">
        <v>53</v>
      </c>
      <c r="E104" s="2" t="s">
        <v>10</v>
      </c>
      <c r="F104" s="2" t="s">
        <v>11</v>
      </c>
      <c r="G104" s="3" t="str">
        <f>VLOOKUP($A104,Sheet1!$3:$247,3,FALSE)</f>
        <v>Пиццаны гурил</v>
      </c>
      <c r="H104" s="3">
        <f>VLOOKUP($A104,Sheet1!$3:$247,7,FALSE)</f>
        <v>315</v>
      </c>
      <c r="I104" s="3" t="str">
        <f>VLOOKUP($A104,Sheet1!$3:$247,8,FALSE)</f>
        <v>гр</v>
      </c>
      <c r="J104" s="3">
        <f>VLOOKUP($A104,Sheet1!$3:$247,10,FALSE)</f>
        <v>10</v>
      </c>
      <c r="K104" s="3" t="str">
        <f>VLOOKUP($A104,Sheet1!$3:$247,9,FALSE)</f>
        <v>Герман</v>
      </c>
      <c r="L104" t="str">
        <f>IFERROR(VLOOKUP(A104,Sheet2!A:C,3,FALSE),"null")</f>
        <v>/static/images/805003.JPG</v>
      </c>
      <c r="M104" t="str">
        <f>VLOOKUP(A104,Sheet3!A:E,4,FALSE)</f>
        <v>RUF Lebensmittelwerk KG</v>
      </c>
    </row>
    <row r="105" spans="1:13" ht="15" customHeight="1" x14ac:dyDescent="0.25">
      <c r="A105" s="3">
        <v>807084</v>
      </c>
      <c r="B105" s="2" t="s">
        <v>285</v>
      </c>
      <c r="C105" s="35" t="str">
        <f>VLOOKUP($A105,Sheet1!$3:$247,4,FALSE)</f>
        <v>4311501742440</v>
      </c>
      <c r="D105" s="2" t="s">
        <v>22</v>
      </c>
      <c r="E105" s="2" t="s">
        <v>10</v>
      </c>
      <c r="F105" s="2" t="s">
        <v>11</v>
      </c>
      <c r="G105" s="3" t="str">
        <f>VLOOKUP($A105,Sheet1!$3:$247,3,FALSE)</f>
        <v>Попкорн Salted Улаан</v>
      </c>
      <c r="H105" s="3">
        <f>VLOOKUP($A105,Sheet1!$3:$247,7,FALSE)</f>
        <v>300</v>
      </c>
      <c r="I105" s="3" t="str">
        <f>VLOOKUP($A105,Sheet1!$3:$247,8,FALSE)</f>
        <v>гр</v>
      </c>
      <c r="J105" s="3">
        <f>VLOOKUP($A105,Sheet1!$3:$247,10,FALSE)</f>
        <v>8</v>
      </c>
      <c r="K105" s="3" t="str">
        <f>VLOOKUP($A105,Sheet1!$3:$247,9,FALSE)</f>
        <v>Герман</v>
      </c>
      <c r="L105" t="str">
        <f>IFERROR(VLOOKUP(A105,Sheet2!A:C,3,FALSE),"null")</f>
        <v>/static/images/807084.jpg</v>
      </c>
      <c r="M105" t="str">
        <f>VLOOKUP(A105,Sheet3!A:E,4,FALSE)</f>
        <v>Safe Trade</v>
      </c>
    </row>
    <row r="106" spans="1:13" ht="15" customHeight="1" x14ac:dyDescent="0.25">
      <c r="A106" s="3">
        <v>807085</v>
      </c>
      <c r="B106" s="2" t="s">
        <v>287</v>
      </c>
      <c r="C106" s="35" t="str">
        <f>VLOOKUP($A106,Sheet1!$3:$247,4,FALSE)</f>
        <v>4311501742419</v>
      </c>
      <c r="D106" s="2" t="s">
        <v>22</v>
      </c>
      <c r="E106" s="2" t="s">
        <v>10</v>
      </c>
      <c r="F106" s="2" t="s">
        <v>11</v>
      </c>
      <c r="G106" s="3" t="str">
        <f>VLOOKUP($A106,Sheet1!$3:$247,3,FALSE)</f>
        <v>Попкорн Sweet Хөх</v>
      </c>
      <c r="H106" s="3">
        <f>VLOOKUP($A106,Sheet1!$3:$247,7,FALSE)</f>
        <v>300</v>
      </c>
      <c r="I106" s="3" t="str">
        <f>VLOOKUP($A106,Sheet1!$3:$247,8,FALSE)</f>
        <v>гр</v>
      </c>
      <c r="J106" s="3">
        <f>VLOOKUP($A106,Sheet1!$3:$247,10,FALSE)</f>
        <v>8</v>
      </c>
      <c r="K106" s="3" t="str">
        <f>VLOOKUP($A106,Sheet1!$3:$247,9,FALSE)</f>
        <v>Герман</v>
      </c>
      <c r="L106" t="str">
        <f>IFERROR(VLOOKUP(A106,Sheet2!A:C,3,FALSE),"null")</f>
        <v>/static/images/807085.jpg</v>
      </c>
      <c r="M106" t="str">
        <f>VLOOKUP(A106,Sheet3!A:E,4,FALSE)</f>
        <v>Safe Trade</v>
      </c>
    </row>
    <row r="107" spans="1:13" ht="15" customHeight="1" x14ac:dyDescent="0.25">
      <c r="A107" s="3">
        <v>807023</v>
      </c>
      <c r="B107" s="2" t="s">
        <v>289</v>
      </c>
      <c r="C107" s="35" t="str">
        <f>VLOOKUP($A107,Sheet1!$3:$247,4,FALSE)</f>
        <v>4311501692752</v>
      </c>
      <c r="D107" s="2" t="s">
        <v>22</v>
      </c>
      <c r="E107" s="2" t="s">
        <v>10</v>
      </c>
      <c r="F107" s="2" t="s">
        <v>11</v>
      </c>
      <c r="G107" s="3" t="str">
        <f>VLOOKUP($A107,Sheet1!$3:$247,3,FALSE)</f>
        <v>Салат амтлагч French dressing</v>
      </c>
      <c r="H107" s="3">
        <f>VLOOKUP($A107,Sheet1!$3:$247,7,FALSE)</f>
        <v>500</v>
      </c>
      <c r="I107" s="3" t="str">
        <f>VLOOKUP($A107,Sheet1!$3:$247,8,FALSE)</f>
        <v>мл</v>
      </c>
      <c r="J107" s="3">
        <f>VLOOKUP($A107,Sheet1!$3:$247,10,FALSE)</f>
        <v>6</v>
      </c>
      <c r="K107" s="3" t="str">
        <f>VLOOKUP($A107,Sheet1!$3:$247,9,FALSE)</f>
        <v>Герман</v>
      </c>
      <c r="L107" t="str">
        <f>IFERROR(VLOOKUP(A107,Sheet2!A:C,3,FALSE),"null")</f>
        <v>/static/images/807023.PNG</v>
      </c>
      <c r="M107" t="str">
        <f>VLOOKUP(A107,Sheet3!A:E,4,FALSE)</f>
        <v>Safe Trade</v>
      </c>
    </row>
    <row r="108" spans="1:13" ht="15" customHeight="1" x14ac:dyDescent="0.25">
      <c r="A108" s="3">
        <v>807020</v>
      </c>
      <c r="B108" s="29" t="s">
        <v>291</v>
      </c>
      <c r="C108" s="35" t="str">
        <f>VLOOKUP($A108,Sheet1!$3:$247,4,FALSE)</f>
        <v>4311501692776</v>
      </c>
      <c r="D108" s="29" t="s">
        <v>22</v>
      </c>
      <c r="E108" s="2" t="s">
        <v>10</v>
      </c>
      <c r="F108" s="2" t="s">
        <v>11</v>
      </c>
      <c r="G108" s="3" t="str">
        <f>VLOOKUP($A108,Sheet1!$3:$247,3,FALSE)</f>
        <v>Салат амтлагч Joghurt dressing</v>
      </c>
      <c r="H108" s="3">
        <f>VLOOKUP($A108,Sheet1!$3:$247,7,FALSE)</f>
        <v>500</v>
      </c>
      <c r="I108" s="3" t="str">
        <f>VLOOKUP($A108,Sheet1!$3:$247,8,FALSE)</f>
        <v>мл</v>
      </c>
      <c r="J108" s="3">
        <f>VLOOKUP($A108,Sheet1!$3:$247,10,FALSE)</f>
        <v>6</v>
      </c>
      <c r="K108" s="3" t="str">
        <f>VLOOKUP($A108,Sheet1!$3:$247,9,FALSE)</f>
        <v>Герман</v>
      </c>
      <c r="L108" t="str">
        <f>IFERROR(VLOOKUP(A108,Sheet2!A:C,3,FALSE),"null")</f>
        <v>/static/images/807020.JPG</v>
      </c>
      <c r="M108" t="str">
        <f>VLOOKUP(A108,Sheet3!A:E,4,FALSE)</f>
        <v>Safe Trade</v>
      </c>
    </row>
    <row r="109" spans="1:13" ht="15" customHeight="1" x14ac:dyDescent="0.25">
      <c r="A109" s="35">
        <v>807079</v>
      </c>
      <c r="B109" s="34" t="s">
        <v>293</v>
      </c>
      <c r="C109" s="35" t="str">
        <f>VLOOKUP($A109,Sheet1!$3:$247,4,FALSE)</f>
        <v>4311501692790</v>
      </c>
      <c r="D109" s="34" t="s">
        <v>22</v>
      </c>
      <c r="E109" s="28" t="s">
        <v>10</v>
      </c>
      <c r="F109" s="2" t="s">
        <v>11</v>
      </c>
      <c r="G109" s="3" t="str">
        <f>VLOOKUP($A109,Sheet1!$3:$247,3,FALSE)</f>
        <v>Салат амтлагч kraurter dressing</v>
      </c>
      <c r="H109" s="3">
        <f>VLOOKUP($A109,Sheet1!$3:$247,7,FALSE)</f>
        <v>500</v>
      </c>
      <c r="I109" s="3" t="str">
        <f>VLOOKUP($A109,Sheet1!$3:$247,8,FALSE)</f>
        <v>мл</v>
      </c>
      <c r="J109" s="3">
        <f>VLOOKUP($A109,Sheet1!$3:$247,10,FALSE)</f>
        <v>6</v>
      </c>
      <c r="K109" s="3" t="str">
        <f>VLOOKUP($A109,Sheet1!$3:$247,9,FALSE)</f>
        <v>Герман</v>
      </c>
      <c r="L109" t="str">
        <f>IFERROR(VLOOKUP(A109,Sheet2!A:C,3,FALSE),"null")</f>
        <v>/static/images/807079.PNG</v>
      </c>
      <c r="M109" t="str">
        <f>VLOOKUP(A109,Sheet3!A:E,4,FALSE)</f>
        <v>Safe Trade</v>
      </c>
    </row>
    <row r="110" spans="1:13" ht="15" customHeight="1" x14ac:dyDescent="0.25">
      <c r="A110" s="31">
        <v>807024</v>
      </c>
      <c r="B110" s="32" t="s">
        <v>295</v>
      </c>
      <c r="C110" s="35" t="str">
        <f>VLOOKUP($A110,Sheet1!$3:$247,4,FALSE)</f>
        <v>4311501601129</v>
      </c>
      <c r="D110" s="32" t="s">
        <v>22</v>
      </c>
      <c r="E110" s="2" t="s">
        <v>10</v>
      </c>
      <c r="F110" s="2" t="s">
        <v>11</v>
      </c>
      <c r="G110" s="3" t="str">
        <f>VLOOKUP($A110,Sheet1!$3:$247,3,FALSE)</f>
        <v>Салат амтлагч Sylter Liebe</v>
      </c>
      <c r="H110" s="3">
        <f>VLOOKUP($A110,Sheet1!$3:$247,7,FALSE)</f>
        <v>500</v>
      </c>
      <c r="I110" s="3" t="str">
        <f>VLOOKUP($A110,Sheet1!$3:$247,8,FALSE)</f>
        <v>мл</v>
      </c>
      <c r="J110" s="3">
        <f>VLOOKUP($A110,Sheet1!$3:$247,10,FALSE)</f>
        <v>6</v>
      </c>
      <c r="K110" s="3" t="str">
        <f>VLOOKUP($A110,Sheet1!$3:$247,9,FALSE)</f>
        <v>Герман</v>
      </c>
      <c r="L110" t="str">
        <f>IFERROR(VLOOKUP(A110,Sheet2!A:C,3,FALSE),"null")</f>
        <v>/static/images/807024.PNG</v>
      </c>
      <c r="M110" t="str">
        <f>VLOOKUP(A110,Sheet3!A:E,4,FALSE)</f>
        <v>Safe Trade</v>
      </c>
    </row>
    <row r="111" spans="1:13" ht="15" customHeight="1" x14ac:dyDescent="0.25">
      <c r="A111" s="35">
        <v>808046</v>
      </c>
      <c r="B111" s="34" t="s">
        <v>297</v>
      </c>
      <c r="C111" s="35" t="str">
        <f>VLOOKUP($A111,Sheet1!$3:$247,4,FALSE)</f>
        <v>4311536081897</v>
      </c>
      <c r="D111" s="34" t="s">
        <v>9</v>
      </c>
      <c r="E111" s="28" t="s">
        <v>10</v>
      </c>
      <c r="F111" s="2" t="s">
        <v>11</v>
      </c>
      <c r="G111" s="3" t="str">
        <f>VLOOKUP($A111,Sheet1!$3:$247,3,FALSE)</f>
        <v>Сальфетка халаасны Taschentucher 10ш</v>
      </c>
      <c r="H111" s="3">
        <f>VLOOKUP($A111,Sheet1!$3:$247,7,FALSE)</f>
        <v>0</v>
      </c>
      <c r="I111" s="3">
        <f>VLOOKUP($A111,Sheet1!$3:$247,8,FALSE)</f>
        <v>0</v>
      </c>
      <c r="J111" s="3">
        <f>VLOOKUP($A111,Sheet1!$3:$247,10,FALSE)</f>
        <v>30</v>
      </c>
      <c r="K111" s="3" t="str">
        <f>VLOOKUP($A111,Sheet1!$3:$247,9,FALSE)</f>
        <v>Герман</v>
      </c>
      <c r="L111" t="str">
        <f>IFERROR(VLOOKUP(A111,Sheet2!A:C,3,FALSE),"null")</f>
        <v>/static/images/808046.jpg</v>
      </c>
      <c r="M111" t="str">
        <f>VLOOKUP(A111,Sheet3!A:E,4,FALSE)</f>
        <v>Safe Trade</v>
      </c>
    </row>
    <row r="112" spans="1:13" ht="15" customHeight="1" x14ac:dyDescent="0.25">
      <c r="A112" s="35">
        <v>808047</v>
      </c>
      <c r="B112" s="34" t="s">
        <v>299</v>
      </c>
      <c r="C112" s="35" t="str">
        <f>VLOOKUP($A112,Sheet1!$3:$247,4,FALSE)</f>
        <v>4311536966101</v>
      </c>
      <c r="D112" s="34" t="s">
        <v>9</v>
      </c>
      <c r="E112" s="28" t="s">
        <v>10</v>
      </c>
      <c r="F112" s="2" t="s">
        <v>11</v>
      </c>
      <c r="G112" s="3" t="str">
        <f>VLOOKUP($A112,Sheet1!$3:$247,3,FALSE)</f>
        <v>Сальфетка Ширээний хайрцагтай Taschentucher</v>
      </c>
      <c r="H112" s="3">
        <f>VLOOKUP($A112,Sheet1!$3:$247,7,FALSE)</f>
        <v>0</v>
      </c>
      <c r="I112" s="3">
        <f>VLOOKUP($A112,Sheet1!$3:$247,8,FALSE)</f>
        <v>0</v>
      </c>
      <c r="J112" s="3">
        <f>VLOOKUP($A112,Sheet1!$3:$247,10,FALSE)</f>
        <v>24</v>
      </c>
      <c r="K112" s="3" t="str">
        <f>VLOOKUP($A112,Sheet1!$3:$247,9,FALSE)</f>
        <v>Герман</v>
      </c>
      <c r="L112" t="str">
        <f>IFERROR(VLOOKUP(A112,Sheet2!A:C,3,FALSE),"null")</f>
        <v>/static/images/808047.PNG</v>
      </c>
      <c r="M112" t="str">
        <f>VLOOKUP(A112,Sheet3!A:E,4,FALSE)</f>
        <v>Safe Trade</v>
      </c>
    </row>
    <row r="113" spans="1:13" ht="15" customHeight="1" x14ac:dyDescent="0.25">
      <c r="A113" s="31">
        <v>807058</v>
      </c>
      <c r="B113" s="30" t="s">
        <v>301</v>
      </c>
      <c r="C113" s="35" t="str">
        <f>VLOOKUP($A113,Sheet1!$3:$247,4,FALSE)</f>
        <v>4311596421053</v>
      </c>
      <c r="D113" s="30" t="s">
        <v>22</v>
      </c>
      <c r="E113" s="2" t="s">
        <v>10</v>
      </c>
      <c r="F113" s="2" t="s">
        <v>11</v>
      </c>
      <c r="G113" s="3" t="str">
        <f>VLOOKUP($A113,Sheet1!$3:$247,3,FALSE)</f>
        <v>Самар давсалсан Erdnusse</v>
      </c>
      <c r="H113" s="3">
        <f>VLOOKUP($A113,Sheet1!$3:$247,7,FALSE)</f>
        <v>200</v>
      </c>
      <c r="I113" s="3" t="str">
        <f>VLOOKUP($A113,Sheet1!$3:$247,8,FALSE)</f>
        <v>гр</v>
      </c>
      <c r="J113" s="3">
        <f>VLOOKUP($A113,Sheet1!$3:$247,10,FALSE)</f>
        <v>30</v>
      </c>
      <c r="K113" s="3" t="str">
        <f>VLOOKUP($A113,Sheet1!$3:$247,9,FALSE)</f>
        <v>Герман</v>
      </c>
      <c r="L113" t="str">
        <f>IFERROR(VLOOKUP(A113,Sheet2!A:C,3,FALSE),"null")</f>
        <v>/static/images/807058.JPG</v>
      </c>
      <c r="M113" t="str">
        <f>VLOOKUP(A113,Sheet3!A:E,4,FALSE)</f>
        <v>Safe Trade</v>
      </c>
    </row>
    <row r="114" spans="1:13" ht="15" customHeight="1" x14ac:dyDescent="0.25">
      <c r="A114" s="3">
        <v>807012</v>
      </c>
      <c r="B114" s="2" t="s">
        <v>307</v>
      </c>
      <c r="C114" s="35" t="str">
        <f>VLOOKUP($A114,Sheet1!$3:$247,4,FALSE)</f>
        <v>4311501658659</v>
      </c>
      <c r="D114" s="2" t="s">
        <v>22</v>
      </c>
      <c r="E114" s="2" t="s">
        <v>10</v>
      </c>
      <c r="F114" s="2" t="s">
        <v>11</v>
      </c>
      <c r="G114" s="3" t="str">
        <f>VLOOKUP($A114,Sheet1!$3:$247,3,FALSE)</f>
        <v>Соус Blognesei 400гр</v>
      </c>
      <c r="H114" s="3">
        <f>VLOOKUP($A114,Sheet1!$3:$247,7,FALSE)</f>
        <v>400</v>
      </c>
      <c r="I114" s="3" t="str">
        <f>VLOOKUP($A114,Sheet1!$3:$247,8,FALSE)</f>
        <v>гр</v>
      </c>
      <c r="J114" s="3">
        <f>VLOOKUP($A114,Sheet1!$3:$247,10,FALSE)</f>
        <v>10</v>
      </c>
      <c r="K114" s="3" t="str">
        <f>VLOOKUP($A114,Sheet1!$3:$247,9,FALSE)</f>
        <v>Герман</v>
      </c>
      <c r="L114" t="str">
        <f>IFERROR(VLOOKUP(A114,Sheet2!A:C,3,FALSE),"null")</f>
        <v>/static/images/807012.JPEG</v>
      </c>
      <c r="M114" t="str">
        <f>VLOOKUP(A114,Sheet3!A:E,4,FALSE)</f>
        <v>Safe Trade</v>
      </c>
    </row>
    <row r="115" spans="1:13" ht="15" customHeight="1" x14ac:dyDescent="0.25">
      <c r="A115" s="3">
        <v>807011</v>
      </c>
      <c r="B115" s="2" t="s">
        <v>309</v>
      </c>
      <c r="C115" s="35" t="str">
        <f>VLOOKUP($A115,Sheet1!$3:$247,4,FALSE)</f>
        <v>4311501658680</v>
      </c>
      <c r="D115" s="2" t="s">
        <v>22</v>
      </c>
      <c r="E115" s="2" t="s">
        <v>10</v>
      </c>
      <c r="F115" s="2" t="s">
        <v>11</v>
      </c>
      <c r="G115" s="3" t="str">
        <f>VLOOKUP($A115,Sheet1!$3:$247,3,FALSE)</f>
        <v>Соус Napol</v>
      </c>
      <c r="H115" s="3">
        <f>VLOOKUP($A115,Sheet1!$3:$247,7,FALSE)</f>
        <v>400</v>
      </c>
      <c r="I115" s="3" t="str">
        <f>VLOOKUP($A115,Sheet1!$3:$247,8,FALSE)</f>
        <v>гр</v>
      </c>
      <c r="J115" s="3">
        <f>VLOOKUP($A115,Sheet1!$3:$247,10,FALSE)</f>
        <v>10</v>
      </c>
      <c r="K115" s="3" t="str">
        <f>VLOOKUP($A115,Sheet1!$3:$247,9,FALSE)</f>
        <v>Герман</v>
      </c>
      <c r="L115" t="str">
        <f>IFERROR(VLOOKUP(A115,Sheet2!A:C,3,FALSE),"null")</f>
        <v>/static/images/807011.JPEG</v>
      </c>
      <c r="M115" t="str">
        <f>VLOOKUP(A115,Sheet3!A:E,4,FALSE)</f>
        <v>Safe Trade</v>
      </c>
    </row>
    <row r="116" spans="1:13" ht="15" customHeight="1" x14ac:dyDescent="0.25">
      <c r="A116" s="3">
        <v>807001</v>
      </c>
      <c r="B116" s="2" t="s">
        <v>311</v>
      </c>
      <c r="C116" s="35" t="str">
        <f>VLOOKUP($A116,Sheet1!$3:$247,4,FALSE)</f>
        <v>4311596428212</v>
      </c>
      <c r="D116" s="2" t="s">
        <v>22</v>
      </c>
      <c r="E116" s="2" t="s">
        <v>10</v>
      </c>
      <c r="F116" s="2" t="s">
        <v>11</v>
      </c>
      <c r="G116" s="3" t="str">
        <f>VLOOKUP($A116,Sheet1!$3:$247,3,FALSE)</f>
        <v>Сухар Panier Mehl</v>
      </c>
      <c r="H116" s="3">
        <f>VLOOKUP($A116,Sheet1!$3:$247,7,FALSE)</f>
        <v>1</v>
      </c>
      <c r="I116" s="3" t="str">
        <f>VLOOKUP($A116,Sheet1!$3:$247,8,FALSE)</f>
        <v>кг</v>
      </c>
      <c r="J116" s="3">
        <f>VLOOKUP($A116,Sheet1!$3:$247,10,FALSE)</f>
        <v>10</v>
      </c>
      <c r="K116" s="3" t="str">
        <f>VLOOKUP($A116,Sheet1!$3:$247,9,FALSE)</f>
        <v>Герман</v>
      </c>
      <c r="L116" t="str">
        <f>IFERROR(VLOOKUP(A116,Sheet2!A:C,3,FALSE),"null")</f>
        <v>/static/images/807001.jpg</v>
      </c>
      <c r="M116" t="str">
        <f>VLOOKUP(A116,Sheet3!A:E,4,FALSE)</f>
        <v>Safe Trade</v>
      </c>
    </row>
    <row r="117" spans="1:13" ht="15" customHeight="1" x14ac:dyDescent="0.25">
      <c r="A117" s="3">
        <v>803008</v>
      </c>
      <c r="B117" s="2" t="s">
        <v>314</v>
      </c>
      <c r="C117" s="35" t="str">
        <f>VLOOKUP($A117,Sheet1!$3:$247,4,FALSE)</f>
        <v>4003490020240</v>
      </c>
      <c r="D117" s="2" t="s">
        <v>14</v>
      </c>
      <c r="E117" s="2" t="s">
        <v>10</v>
      </c>
      <c r="F117" s="2" t="s">
        <v>11</v>
      </c>
      <c r="G117" s="3" t="str">
        <f>VLOOKUP($A117,Sheet1!$3:$247,3,FALSE)</f>
        <v>Сүүн крем Whipping cream</v>
      </c>
      <c r="H117" s="3">
        <f>VLOOKUP($A117,Sheet1!$3:$247,7,FALSE)</f>
        <v>1000</v>
      </c>
      <c r="I117" s="3" t="str">
        <f>VLOOKUP($A117,Sheet1!$3:$247,8,FALSE)</f>
        <v>гр</v>
      </c>
      <c r="J117" s="3">
        <f>VLOOKUP($A117,Sheet1!$3:$247,10,FALSE)</f>
        <v>12</v>
      </c>
      <c r="K117" s="3" t="str">
        <f>VLOOKUP($A117,Sheet1!$3:$247,9,FALSE)</f>
        <v>Герман</v>
      </c>
      <c r="L117" t="str">
        <f>IFERROR(VLOOKUP(A117,Sheet2!A:C,3,FALSE),"null")</f>
        <v>/static/images/803008.jpeg</v>
      </c>
      <c r="M117" t="str">
        <f>VLOOKUP(A117,Sheet3!A:E,4,FALSE)</f>
        <v>Hochwald Foods GmbH</v>
      </c>
    </row>
    <row r="118" spans="1:13" ht="15" customHeight="1" x14ac:dyDescent="0.25">
      <c r="A118" s="3">
        <v>803001</v>
      </c>
      <c r="B118" s="29" t="s">
        <v>318</v>
      </c>
      <c r="C118" s="35" t="str">
        <f>VLOOKUP($A118,Sheet1!$3:$247,4,FALSE)</f>
        <v>4003490069584</v>
      </c>
      <c r="D118" s="29" t="s">
        <v>14</v>
      </c>
      <c r="E118" s="2" t="s">
        <v>10</v>
      </c>
      <c r="F118" s="2" t="s">
        <v>11</v>
      </c>
      <c r="G118" s="3" t="str">
        <f>VLOOKUP($A118,Sheet1!$3:$247,3,FALSE)</f>
        <v>Сүүн крем "Зана"</v>
      </c>
      <c r="H118" s="3">
        <f>VLOOKUP($A118,Sheet1!$3:$247,7,FALSE)</f>
        <v>250</v>
      </c>
      <c r="I118" s="3" t="str">
        <f>VLOOKUP($A118,Sheet1!$3:$247,8,FALSE)</f>
        <v>гр</v>
      </c>
      <c r="J118" s="3">
        <f>VLOOKUP($A118,Sheet1!$3:$247,10,FALSE)</f>
        <v>12</v>
      </c>
      <c r="K118" s="3" t="str">
        <f>VLOOKUP($A118,Sheet1!$3:$247,9,FALSE)</f>
        <v>Герман</v>
      </c>
      <c r="L118" t="str">
        <f>IFERROR(VLOOKUP(A118,Sheet2!A:C,3,FALSE),"null")</f>
        <v>/static/images/803001.png</v>
      </c>
      <c r="M118" t="str">
        <f>VLOOKUP(A118,Sheet3!A:E,4,FALSE)</f>
        <v>Hochwald Foods GmbH</v>
      </c>
    </row>
    <row r="119" spans="1:13" ht="15" customHeight="1" x14ac:dyDescent="0.25">
      <c r="A119" s="35">
        <v>808038</v>
      </c>
      <c r="B119" s="34" t="s">
        <v>322</v>
      </c>
      <c r="C119" s="35" t="str">
        <f>VLOOKUP($A119,Sheet1!$3:$247,4,FALSE)</f>
        <v>4311536932250</v>
      </c>
      <c r="D119" s="34" t="s">
        <v>9</v>
      </c>
      <c r="E119" s="28" t="s">
        <v>10</v>
      </c>
      <c r="F119" s="2" t="s">
        <v>11</v>
      </c>
      <c r="G119" s="3" t="str">
        <f>VLOOKUP($A119,Sheet1!$3:$247,3,FALSE)</f>
        <v>Тасалдаг уут Fruhstucksbeutel</v>
      </c>
      <c r="H119" s="3">
        <f>VLOOKUP($A119,Sheet1!$3:$247,7,FALSE)</f>
        <v>120</v>
      </c>
      <c r="I119" s="3" t="str">
        <f>VLOOKUP($A119,Sheet1!$3:$247,8,FALSE)</f>
        <v>ш</v>
      </c>
      <c r="J119" s="3">
        <f>VLOOKUP($A119,Sheet1!$3:$247,10,FALSE)</f>
        <v>24</v>
      </c>
      <c r="K119" s="3" t="str">
        <f>VLOOKUP($A119,Sheet1!$3:$247,9,FALSE)</f>
        <v>Герман</v>
      </c>
      <c r="L119" t="str">
        <f>IFERROR(VLOOKUP(A119,Sheet2!A:C,3,FALSE),"null")</f>
        <v>/static/images/808038.png</v>
      </c>
      <c r="M119" t="str">
        <f>VLOOKUP(A119,Sheet3!A:E,4,FALSE)</f>
        <v>Safe Trade</v>
      </c>
    </row>
    <row r="120" spans="1:13" ht="15" customHeight="1" x14ac:dyDescent="0.25">
      <c r="A120" s="31">
        <v>807037</v>
      </c>
      <c r="B120" s="30" t="s">
        <v>326</v>
      </c>
      <c r="C120" s="35" t="str">
        <f>VLOOKUP($A120,Sheet1!$3:$247,4,FALSE)</f>
        <v>4311596062607</v>
      </c>
      <c r="D120" s="30" t="s">
        <v>22</v>
      </c>
      <c r="E120" s="2" t="s">
        <v>10</v>
      </c>
      <c r="F120" s="2" t="s">
        <v>11</v>
      </c>
      <c r="G120" s="3" t="str">
        <f>VLOOKUP($A120,Sheet1!$3:$247,3,FALSE)</f>
        <v>Томат лаазалсан</v>
      </c>
      <c r="H120" s="3">
        <f>VLOOKUP($A120,Sheet1!$3:$247,7,FALSE)</f>
        <v>800</v>
      </c>
      <c r="I120" s="3" t="str">
        <f>VLOOKUP($A120,Sheet1!$3:$247,8,FALSE)</f>
        <v>гр</v>
      </c>
      <c r="J120" s="3">
        <f>VLOOKUP($A120,Sheet1!$3:$247,10,FALSE)</f>
        <v>12</v>
      </c>
      <c r="K120" s="3" t="str">
        <f>VLOOKUP($A120,Sheet1!$3:$247,9,FALSE)</f>
        <v>Герман</v>
      </c>
      <c r="L120" t="str">
        <f>IFERROR(VLOOKUP(A120,Sheet2!A:C,3,FALSE),"null")</f>
        <v>/static/images/807037.PNG</v>
      </c>
      <c r="M120" t="str">
        <f>VLOOKUP(A120,Sheet3!A:E,4,FALSE)</f>
        <v>Safe Trade</v>
      </c>
    </row>
    <row r="121" spans="1:13" ht="15" customHeight="1" x14ac:dyDescent="0.25">
      <c r="A121" s="3">
        <v>807003</v>
      </c>
      <c r="B121" s="2" t="s">
        <v>328</v>
      </c>
      <c r="C121" s="35" t="str">
        <f>VLOOKUP($A121,Sheet1!$3:$247,4,FALSE)</f>
        <v>4311596413898</v>
      </c>
      <c r="D121" s="2" t="s">
        <v>22</v>
      </c>
      <c r="E121" s="2" t="s">
        <v>10</v>
      </c>
      <c r="F121" s="2" t="s">
        <v>11</v>
      </c>
      <c r="G121" s="3" t="str">
        <f>VLOOKUP($A121,Sheet1!$3:$247,3,FALSE)</f>
        <v>Төмсний нухаш Puree</v>
      </c>
      <c r="H121" s="3">
        <f>VLOOKUP($A121,Sheet1!$3:$247,7,FALSE)</f>
        <v>345</v>
      </c>
      <c r="I121" s="3" t="str">
        <f>VLOOKUP($A121,Sheet1!$3:$247,8,FALSE)</f>
        <v>гр</v>
      </c>
      <c r="J121" s="3">
        <f>VLOOKUP($A121,Sheet1!$3:$247,10,FALSE)</f>
        <v>12</v>
      </c>
      <c r="K121" s="3" t="str">
        <f>VLOOKUP($A121,Sheet1!$3:$247,9,FALSE)</f>
        <v>Герман</v>
      </c>
      <c r="L121" t="str">
        <f>IFERROR(VLOOKUP(A121,Sheet2!A:C,3,FALSE),"null")</f>
        <v>/static/images/807003.PNG</v>
      </c>
      <c r="M121" t="str">
        <f>VLOOKUP(A121,Sheet3!A:E,4,FALSE)</f>
        <v>Safe Trade</v>
      </c>
    </row>
    <row r="122" spans="1:13" ht="15" customHeight="1" x14ac:dyDescent="0.25">
      <c r="A122" s="3">
        <v>805008</v>
      </c>
      <c r="B122" s="29" t="s">
        <v>330</v>
      </c>
      <c r="C122" s="35" t="str">
        <f>VLOOKUP($A122,Sheet1!$3:$247,4,FALSE)</f>
        <v>4002809037696</v>
      </c>
      <c r="D122" s="29" t="s">
        <v>53</v>
      </c>
      <c r="E122" s="2" t="s">
        <v>10</v>
      </c>
      <c r="F122" s="2" t="s">
        <v>11</v>
      </c>
      <c r="G122" s="3" t="str">
        <f>VLOOKUP($A122,Sheet1!$3:$247,3,FALSE)</f>
        <v>Төрсөн өдрийн бялууны бэлдэц</v>
      </c>
      <c r="H122" s="3">
        <f>VLOOKUP($A122,Sheet1!$3:$247,7,FALSE)</f>
        <v>425</v>
      </c>
      <c r="I122" s="3" t="str">
        <f>VLOOKUP($A122,Sheet1!$3:$247,8,FALSE)</f>
        <v>гр</v>
      </c>
      <c r="J122" s="3">
        <f>VLOOKUP($A122,Sheet1!$3:$247,10,FALSE)</f>
        <v>7</v>
      </c>
      <c r="K122" s="3" t="str">
        <f>VLOOKUP($A122,Sheet1!$3:$247,9,FALSE)</f>
        <v>Герман</v>
      </c>
      <c r="L122" t="str">
        <f>IFERROR(VLOOKUP(A122,Sheet2!A:C,3,FALSE),"null")</f>
        <v>/static/images/805008.jpg</v>
      </c>
      <c r="M122" t="str">
        <f>VLOOKUP(A122,Sheet3!A:E,4,FALSE)</f>
        <v>RUF Lebensmittelwerk KG</v>
      </c>
    </row>
    <row r="123" spans="1:13" ht="15" customHeight="1" x14ac:dyDescent="0.25">
      <c r="A123" s="35">
        <v>808015</v>
      </c>
      <c r="B123" s="34" t="s">
        <v>332</v>
      </c>
      <c r="C123" s="35" t="str">
        <f>VLOOKUP($A123,Sheet1!$3:$247,4,FALSE)</f>
        <v>4311536920981</v>
      </c>
      <c r="D123" s="34" t="s">
        <v>9</v>
      </c>
      <c r="E123" s="28" t="s">
        <v>10</v>
      </c>
      <c r="F123" s="2" t="s">
        <v>11</v>
      </c>
      <c r="G123" s="3" t="str">
        <f>VLOOKUP($A123,Sheet1!$3:$247,3,FALSE)</f>
        <v>Тугалган цаас Aluminium foil 30м*29см</v>
      </c>
      <c r="H123" s="3">
        <f>VLOOKUP($A123,Sheet1!$3:$247,7,FALSE)</f>
        <v>30</v>
      </c>
      <c r="I123" s="3" t="str">
        <f>VLOOKUP($A123,Sheet1!$3:$247,8,FALSE)</f>
        <v>м</v>
      </c>
      <c r="J123" s="3">
        <f>VLOOKUP($A123,Sheet1!$3:$247,10,FALSE)</f>
        <v>24</v>
      </c>
      <c r="K123" s="3" t="str">
        <f>VLOOKUP($A123,Sheet1!$3:$247,9,FALSE)</f>
        <v>Герман</v>
      </c>
      <c r="L123" t="str">
        <f>IFERROR(VLOOKUP(A123,Sheet2!A:C,3,FALSE),"null")</f>
        <v>/static/images/808015.png</v>
      </c>
      <c r="M123" t="str">
        <f>VLOOKUP(A123,Sheet3!A:E,4,FALSE)</f>
        <v>Safe Trade</v>
      </c>
    </row>
    <row r="124" spans="1:13" ht="15" customHeight="1" x14ac:dyDescent="0.25">
      <c r="A124" s="31">
        <v>802004</v>
      </c>
      <c r="B124" s="30" t="s">
        <v>333</v>
      </c>
      <c r="C124" s="35" t="str">
        <f>VLOOKUP($A124,Sheet1!$3:$247,4,FALSE)</f>
        <v>4650058321709</v>
      </c>
      <c r="D124" s="30" t="s">
        <v>162</v>
      </c>
      <c r="E124" s="2" t="s">
        <v>10</v>
      </c>
      <c r="F124" s="2" t="s">
        <v>11</v>
      </c>
      <c r="G124" s="3" t="str">
        <f>VLOOKUP($A124,Sheet1!$3:$247,3,FALSE)</f>
        <v>Түрс "Закуска азовская, черноморская" цөцгийтэй улаан</v>
      </c>
      <c r="H124" s="3">
        <f>VLOOKUP($A124,Sheet1!$3:$247,7,FALSE)</f>
        <v>180</v>
      </c>
      <c r="I124" s="3" t="str">
        <f>VLOOKUP($A124,Sheet1!$3:$247,8,FALSE)</f>
        <v>гр</v>
      </c>
      <c r="J124" s="3">
        <f>VLOOKUP($A124,Sheet1!$3:$247,10,FALSE)</f>
        <v>12</v>
      </c>
      <c r="K124" s="3" t="str">
        <f>VLOOKUP($A124,Sheet1!$3:$247,9,FALSE)</f>
        <v>ОХУ</v>
      </c>
      <c r="L124" t="str">
        <f>IFERROR(VLOOKUP(A124,Sheet2!A:C,3,FALSE),"null")</f>
        <v>/static/images/802004.png</v>
      </c>
      <c r="M124" t="str">
        <f>VLOOKUP(A124,Sheet3!A:E,4,FALSE)</f>
        <v>Новый технологи  үйлдвэр (икра) Орос</v>
      </c>
    </row>
    <row r="125" spans="1:13" ht="15" customHeight="1" x14ac:dyDescent="0.25">
      <c r="A125" s="3">
        <v>802021</v>
      </c>
      <c r="B125" s="2" t="s">
        <v>335</v>
      </c>
      <c r="C125" s="35" t="str">
        <f>VLOOKUP($A125,Sheet1!$3:$247,4,FALSE)</f>
        <v>4650058321716</v>
      </c>
      <c r="D125" s="2" t="s">
        <v>162</v>
      </c>
      <c r="E125" s="2" t="s">
        <v>10</v>
      </c>
      <c r="F125" s="2" t="s">
        <v>11</v>
      </c>
      <c r="G125" s="3" t="str">
        <f>VLOOKUP($A125,Sheet1!$3:$247,3,FALSE)</f>
        <v>Түрс "Закуска азовская, черноморская" цөцгийтэй хар</v>
      </c>
      <c r="H125" s="3">
        <f>VLOOKUP($A125,Sheet1!$3:$247,7,FALSE)</f>
        <v>180</v>
      </c>
      <c r="I125" s="3" t="str">
        <f>VLOOKUP($A125,Sheet1!$3:$247,8,FALSE)</f>
        <v>гр</v>
      </c>
      <c r="J125" s="3">
        <f>VLOOKUP($A125,Sheet1!$3:$247,10,FALSE)</f>
        <v>12</v>
      </c>
      <c r="K125" s="3" t="str">
        <f>VLOOKUP($A125,Sheet1!$3:$247,9,FALSE)</f>
        <v>ОХУ</v>
      </c>
      <c r="L125" t="str">
        <f>IFERROR(VLOOKUP(A125,Sheet2!A:C,3,FALSE),"null")</f>
        <v>/static/images/802021.png</v>
      </c>
      <c r="M125" t="str">
        <f>VLOOKUP(A125,Sheet3!A:E,4,FALSE)</f>
        <v>Новый технологи  үйлдвэр (икра) Орос</v>
      </c>
    </row>
    <row r="126" spans="1:13" ht="15" customHeight="1" x14ac:dyDescent="0.25">
      <c r="A126" s="3">
        <v>802003</v>
      </c>
      <c r="B126" s="2" t="s">
        <v>337</v>
      </c>
      <c r="C126" s="35" t="str">
        <f>VLOOKUP($A126,Sheet1!$3:$247,4,FALSE)</f>
        <v>4650058321969</v>
      </c>
      <c r="D126" s="2" t="s">
        <v>162</v>
      </c>
      <c r="E126" s="2" t="s">
        <v>10</v>
      </c>
      <c r="F126" s="2" t="s">
        <v>11</v>
      </c>
      <c r="G126" s="3" t="str">
        <f>VLOOKUP($A126,Sheet1!$3:$247,3,FALSE)</f>
        <v>Түрс Икра "Дары моря" хуванцар савтай, холимог</v>
      </c>
      <c r="H126" s="3">
        <f>VLOOKUP($A126,Sheet1!$3:$247,7,FALSE)</f>
        <v>200</v>
      </c>
      <c r="I126" s="3" t="str">
        <f>VLOOKUP($A126,Sheet1!$3:$247,8,FALSE)</f>
        <v>гр</v>
      </c>
      <c r="J126" s="3">
        <f>VLOOKUP($A126,Sheet1!$3:$247,10,FALSE)</f>
        <v>16</v>
      </c>
      <c r="K126" s="3" t="str">
        <f>VLOOKUP($A126,Sheet1!$3:$247,9,FALSE)</f>
        <v>ОХУ</v>
      </c>
      <c r="L126" t="str">
        <f>IFERROR(VLOOKUP(A126,Sheet2!A:C,3,FALSE),"null")</f>
        <v>/static/images/802003.png</v>
      </c>
      <c r="M126" t="str">
        <f>VLOOKUP(A126,Sheet3!A:E,4,FALSE)</f>
        <v>Новый технологи  үйлдвэр (икра) Орос</v>
      </c>
    </row>
    <row r="127" spans="1:13" ht="15" customHeight="1" x14ac:dyDescent="0.25">
      <c r="A127" s="3">
        <v>802001</v>
      </c>
      <c r="B127" s="2" t="s">
        <v>339</v>
      </c>
      <c r="C127" s="35" t="str">
        <f>VLOOKUP($A127,Sheet1!$3:$247,4,FALSE)</f>
        <v>4650058320061</v>
      </c>
      <c r="D127" s="2" t="s">
        <v>162</v>
      </c>
      <c r="E127" s="2" t="s">
        <v>10</v>
      </c>
      <c r="F127" s="2" t="s">
        <v>11</v>
      </c>
      <c r="G127" s="3" t="str">
        <f>VLOOKUP($A127,Sheet1!$3:$247,3,FALSE)</f>
        <v>Түрс Икра "Дары моря" шилтэй улаан</v>
      </c>
      <c r="H127" s="3">
        <f>VLOOKUP($A127,Sheet1!$3:$247,7,FALSE)</f>
        <v>113</v>
      </c>
      <c r="I127" s="3" t="str">
        <f>VLOOKUP($A127,Sheet1!$3:$247,8,FALSE)</f>
        <v>гр</v>
      </c>
      <c r="J127" s="3">
        <f>VLOOKUP($A127,Sheet1!$3:$247,10,FALSE)</f>
        <v>48</v>
      </c>
      <c r="K127" s="3" t="str">
        <f>VLOOKUP($A127,Sheet1!$3:$247,9,FALSE)</f>
        <v>ОХУ</v>
      </c>
      <c r="L127" t="str">
        <f>IFERROR(VLOOKUP(A127,Sheet2!A:C,3,FALSE),"null")</f>
        <v>/static/images/802001.png</v>
      </c>
      <c r="M127" t="str">
        <f>VLOOKUP(A127,Sheet3!A:E,4,FALSE)</f>
        <v>Новый технологи  үйлдвэр (икра) Орос</v>
      </c>
    </row>
    <row r="128" spans="1:13" ht="15" customHeight="1" x14ac:dyDescent="0.25">
      <c r="A128" s="3">
        <v>802012</v>
      </c>
      <c r="B128" s="29" t="s">
        <v>341</v>
      </c>
      <c r="C128" s="35" t="str">
        <f>VLOOKUP($A128,Sheet1!$3:$247,4,FALSE)</f>
        <v>4650058320054</v>
      </c>
      <c r="D128" s="29" t="s">
        <v>162</v>
      </c>
      <c r="E128" s="2" t="s">
        <v>10</v>
      </c>
      <c r="F128" s="2" t="s">
        <v>11</v>
      </c>
      <c r="G128" s="3" t="str">
        <f>VLOOKUP($A128,Sheet1!$3:$247,3,FALSE)</f>
        <v>Түрс Икра "Дары моря" шилтэй хар</v>
      </c>
      <c r="H128" s="3">
        <f>VLOOKUP($A128,Sheet1!$3:$247,7,FALSE)</f>
        <v>113</v>
      </c>
      <c r="I128" s="3" t="str">
        <f>VLOOKUP($A128,Sheet1!$3:$247,8,FALSE)</f>
        <v>гр</v>
      </c>
      <c r="J128" s="3">
        <f>VLOOKUP($A128,Sheet1!$3:$247,10,FALSE)</f>
        <v>48</v>
      </c>
      <c r="K128" s="3" t="str">
        <f>VLOOKUP($A128,Sheet1!$3:$247,9,FALSE)</f>
        <v>ОХУ</v>
      </c>
      <c r="L128" t="str">
        <f>IFERROR(VLOOKUP(A128,Sheet2!A:C,3,FALSE),"null")</f>
        <v>/static/images/802012.png</v>
      </c>
      <c r="M128" t="str">
        <f>VLOOKUP(A128,Sheet3!A:E,4,FALSE)</f>
        <v>Новый технологи  үйлдвэр (икра) Орос</v>
      </c>
    </row>
    <row r="129" spans="1:13" ht="15" customHeight="1" x14ac:dyDescent="0.25">
      <c r="A129" s="31">
        <v>808016</v>
      </c>
      <c r="B129" s="30" t="s">
        <v>345</v>
      </c>
      <c r="C129" s="35" t="str">
        <f>VLOOKUP($A129,Sheet1!$3:$247,4,FALSE)</f>
        <v>4311501419014</v>
      </c>
      <c r="D129" s="30" t="s">
        <v>9</v>
      </c>
      <c r="E129" s="2" t="s">
        <v>10</v>
      </c>
      <c r="F129" s="2" t="s">
        <v>11</v>
      </c>
      <c r="G129" s="3" t="str">
        <f>VLOOKUP($A129,Sheet1!$3:$247,3,FALSE)</f>
        <v>Угаалгын нунтаг Classic Vollwaschmittel</v>
      </c>
      <c r="H129" s="3">
        <f>VLOOKUP($A129,Sheet1!$3:$247,7,FALSE)</f>
        <v>2.0249999999999999</v>
      </c>
      <c r="I129" s="3" t="str">
        <f>VLOOKUP($A129,Sheet1!$3:$247,8,FALSE)</f>
        <v>кг</v>
      </c>
      <c r="J129" s="3">
        <f>VLOOKUP($A129,Sheet1!$3:$247,10,FALSE)</f>
        <v>2</v>
      </c>
      <c r="K129" s="3" t="str">
        <f>VLOOKUP($A129,Sheet1!$3:$247,9,FALSE)</f>
        <v>Герман</v>
      </c>
      <c r="L129" t="str">
        <f>IFERROR(VLOOKUP(A129,Sheet2!A:C,3,FALSE),"null")</f>
        <v>/static/images/808016.PNG</v>
      </c>
      <c r="M129" t="str">
        <f>VLOOKUP(A129,Sheet3!A:E,4,FALSE)</f>
        <v>Safe Trade</v>
      </c>
    </row>
    <row r="130" spans="1:13" ht="15" customHeight="1" x14ac:dyDescent="0.25">
      <c r="A130" s="3">
        <v>808017</v>
      </c>
      <c r="B130" s="2" t="s">
        <v>347</v>
      </c>
      <c r="C130" s="35" t="str">
        <f>VLOOKUP($A130,Sheet1!$3:$247,4,FALSE)</f>
        <v>4311501473351</v>
      </c>
      <c r="D130" s="2" t="s">
        <v>9</v>
      </c>
      <c r="E130" s="2" t="s">
        <v>10</v>
      </c>
      <c r="F130" s="2" t="s">
        <v>11</v>
      </c>
      <c r="G130" s="3" t="str">
        <f>VLOOKUP($A130,Sheet1!$3:$247,3,FALSE)</f>
        <v>Угаалгын нунтаг Color wash /будагтай хувцас/</v>
      </c>
      <c r="H130" s="3">
        <f>VLOOKUP($A130,Sheet1!$3:$247,7,FALSE)</f>
        <v>2.0249999999999999</v>
      </c>
      <c r="I130" s="3" t="str">
        <f>VLOOKUP($A130,Sheet1!$3:$247,8,FALSE)</f>
        <v>кг</v>
      </c>
      <c r="J130" s="3">
        <f>VLOOKUP($A130,Sheet1!$3:$247,10,FALSE)</f>
        <v>2</v>
      </c>
      <c r="K130" s="3" t="str">
        <f>VLOOKUP($A130,Sheet1!$3:$247,9,FALSE)</f>
        <v>Герман</v>
      </c>
      <c r="L130" t="str">
        <f>IFERROR(VLOOKUP(A130,Sheet2!A:C,3,FALSE),"null")</f>
        <v>/static/images/808017.PNG</v>
      </c>
      <c r="M130" t="str">
        <f>VLOOKUP(A130,Sheet3!A:E,4,FALSE)</f>
        <v>Safe Trade</v>
      </c>
    </row>
    <row r="131" spans="1:13" ht="15" customHeight="1" x14ac:dyDescent="0.25">
      <c r="A131" s="3">
        <v>807028</v>
      </c>
      <c r="B131" s="2" t="s">
        <v>350</v>
      </c>
      <c r="C131" s="35" t="str">
        <f>VLOOKUP($A131,Sheet1!$3:$247,4,FALSE)</f>
        <v>4311501748053</v>
      </c>
      <c r="D131" s="2" t="s">
        <v>22</v>
      </c>
      <c r="E131" s="2" t="s">
        <v>10</v>
      </c>
      <c r="F131" s="2" t="s">
        <v>11</v>
      </c>
      <c r="G131" s="3" t="str">
        <f>VLOOKUP($A131,Sheet1!$3:$247,3,FALSE)</f>
        <v>Үзэмтэй үрэл Shoco Rosinen</v>
      </c>
      <c r="H131" s="3">
        <f>VLOOKUP($A131,Sheet1!$3:$247,7,FALSE)</f>
        <v>200</v>
      </c>
      <c r="I131" s="3" t="str">
        <f>VLOOKUP($A131,Sheet1!$3:$247,8,FALSE)</f>
        <v>гр</v>
      </c>
      <c r="J131" s="3">
        <f>VLOOKUP($A131,Sheet1!$3:$247,10,FALSE)</f>
        <v>24</v>
      </c>
      <c r="K131" s="3" t="str">
        <f>VLOOKUP($A131,Sheet1!$3:$247,9,FALSE)</f>
        <v>Герман</v>
      </c>
      <c r="L131" t="str">
        <f>IFERROR(VLOOKUP(A131,Sheet2!A:C,3,FALSE),"null")</f>
        <v>/static/images/807028.PNG</v>
      </c>
      <c r="M131" t="str">
        <f>VLOOKUP(A131,Sheet3!A:E,4,FALSE)</f>
        <v>Safe Trade</v>
      </c>
    </row>
    <row r="132" spans="1:13" ht="15" customHeight="1" x14ac:dyDescent="0.25">
      <c r="A132" s="3">
        <v>808019</v>
      </c>
      <c r="B132" s="29" t="s">
        <v>353</v>
      </c>
      <c r="C132" s="35" t="str">
        <f>VLOOKUP($A132,Sheet1!$3:$247,4,FALSE)</f>
        <v>4311536921124</v>
      </c>
      <c r="D132" s="29" t="s">
        <v>9</v>
      </c>
      <c r="E132" s="2" t="s">
        <v>10</v>
      </c>
      <c r="F132" s="2" t="s">
        <v>11</v>
      </c>
      <c r="G132" s="3" t="str">
        <f>VLOOKUP($A132,Sheet1!$3:$247,3,FALSE)</f>
        <v>Хогны уут 120л</v>
      </c>
      <c r="H132" s="3">
        <f>VLOOKUP($A132,Sheet1!$3:$247,7,FALSE)</f>
        <v>120</v>
      </c>
      <c r="I132" s="3" t="str">
        <f>VLOOKUP($A132,Sheet1!$3:$247,8,FALSE)</f>
        <v>л</v>
      </c>
      <c r="J132" s="3">
        <f>VLOOKUP($A132,Sheet1!$3:$247,10,FALSE)</f>
        <v>15</v>
      </c>
      <c r="K132" s="3" t="str">
        <f>VLOOKUP($A132,Sheet1!$3:$247,9,FALSE)</f>
        <v>Герман</v>
      </c>
      <c r="L132" t="str">
        <f>IFERROR(VLOOKUP(A132,Sheet2!A:C,3,FALSE),"null")</f>
        <v>/static/images/808019.PNG</v>
      </c>
      <c r="M132" t="str">
        <f>VLOOKUP(A132,Sheet3!A:E,4,FALSE)</f>
        <v>Safe Trade</v>
      </c>
    </row>
    <row r="133" spans="1:13" ht="15" customHeight="1" x14ac:dyDescent="0.25">
      <c r="A133" s="35">
        <v>808020</v>
      </c>
      <c r="B133" s="34" t="s">
        <v>355</v>
      </c>
      <c r="C133" s="35" t="str">
        <f>VLOOKUP($A133,Sheet1!$3:$247,4,FALSE)</f>
        <v>4311536921100</v>
      </c>
      <c r="D133" s="34" t="s">
        <v>9</v>
      </c>
      <c r="E133" s="28" t="s">
        <v>10</v>
      </c>
      <c r="F133" s="2" t="s">
        <v>11</v>
      </c>
      <c r="G133" s="3" t="str">
        <f>VLOOKUP($A133,Sheet1!$3:$247,3,FALSE)</f>
        <v>Хогны уут 35л</v>
      </c>
      <c r="H133" s="3">
        <f>VLOOKUP($A133,Sheet1!$3:$247,7,FALSE)</f>
        <v>35</v>
      </c>
      <c r="I133" s="3" t="str">
        <f>VLOOKUP($A133,Sheet1!$3:$247,8,FALSE)</f>
        <v>л</v>
      </c>
      <c r="J133" s="3">
        <f>VLOOKUP($A133,Sheet1!$3:$247,10,FALSE)</f>
        <v>18</v>
      </c>
      <c r="K133" s="3" t="str">
        <f>VLOOKUP($A133,Sheet1!$3:$247,9,FALSE)</f>
        <v>Герман</v>
      </c>
      <c r="L133" t="str">
        <f>IFERROR(VLOOKUP(A133,Sheet2!A:C,3,FALSE),"null")</f>
        <v>/static/images/808020.png</v>
      </c>
      <c r="M133" t="str">
        <f>VLOOKUP(A133,Sheet3!A:E,4,FALSE)</f>
        <v>Safe Trade</v>
      </c>
    </row>
    <row r="134" spans="1:13" ht="15" customHeight="1" x14ac:dyDescent="0.25">
      <c r="A134" s="31">
        <v>808034</v>
      </c>
      <c r="B134" s="30" t="s">
        <v>359</v>
      </c>
      <c r="C134" s="35" t="str">
        <f>VLOOKUP($A134,Sheet1!$3:$247,4,FALSE)</f>
        <v>4311501656730</v>
      </c>
      <c r="D134" s="30" t="s">
        <v>9</v>
      </c>
      <c r="E134" s="2" t="s">
        <v>10</v>
      </c>
      <c r="F134" s="2" t="s">
        <v>11</v>
      </c>
      <c r="G134" s="3" t="str">
        <f>VLOOKUP($A134,Sheet1!$3:$247,3,FALSE)</f>
        <v>Хөвөн чихний Elkos Watterpads 50ш</v>
      </c>
      <c r="H134" s="3">
        <f>VLOOKUP($A134,Sheet1!$3:$247,7,FALSE)</f>
        <v>0</v>
      </c>
      <c r="I134" s="3">
        <f>VLOOKUP($A134,Sheet1!$3:$247,8,FALSE)</f>
        <v>0</v>
      </c>
      <c r="J134" s="3">
        <f>VLOOKUP($A134,Sheet1!$3:$247,10,FALSE)</f>
        <v>20</v>
      </c>
      <c r="K134" s="3" t="str">
        <f>VLOOKUP($A134,Sheet1!$3:$247,9,FALSE)</f>
        <v>Герман</v>
      </c>
      <c r="L134" t="str">
        <f>IFERROR(VLOOKUP(A134,Sheet2!A:C,3,FALSE),"null")</f>
        <v>/static/images/808034.PNG</v>
      </c>
      <c r="M134" t="str">
        <f>VLOOKUP(A134,Sheet3!A:E,4,FALSE)</f>
        <v>Safe Trade</v>
      </c>
    </row>
    <row r="135" spans="1:13" ht="15" customHeight="1" x14ac:dyDescent="0.25">
      <c r="A135" s="3">
        <v>805004</v>
      </c>
      <c r="B135" s="29" t="s">
        <v>361</v>
      </c>
      <c r="C135" s="35" t="str">
        <f>VLOOKUP($A135,Sheet1!$3:$247,4,FALSE)</f>
        <v>40352961</v>
      </c>
      <c r="D135" s="29" t="s">
        <v>53</v>
      </c>
      <c r="E135" s="2" t="s">
        <v>10</v>
      </c>
      <c r="F135" s="2" t="s">
        <v>11</v>
      </c>
      <c r="G135" s="3" t="str">
        <f>VLOOKUP($A135,Sheet1!$3:$247,3,FALSE)</f>
        <v>Хөөлгөгч Hefe</v>
      </c>
      <c r="H135" s="3">
        <f>VLOOKUP($A135,Sheet1!$3:$247,7,FALSE)</f>
        <v>21</v>
      </c>
      <c r="I135" s="3" t="str">
        <f>VLOOKUP($A135,Sheet1!$3:$247,8,FALSE)</f>
        <v>гр</v>
      </c>
      <c r="J135" s="3">
        <f>VLOOKUP($A135,Sheet1!$3:$247,10,FALSE)</f>
        <v>58</v>
      </c>
      <c r="K135" s="3" t="str">
        <f>VLOOKUP($A135,Sheet1!$3:$247,9,FALSE)</f>
        <v>Герман</v>
      </c>
      <c r="L135" t="str">
        <f>IFERROR(VLOOKUP(A135,Sheet2!A:C,3,FALSE),"null")</f>
        <v>/static/images/805004.JPG</v>
      </c>
      <c r="M135" t="str">
        <f>VLOOKUP(A135,Sheet3!A:E,4,FALSE)</f>
        <v>RUF Lebensmittelwerk KG</v>
      </c>
    </row>
    <row r="136" spans="1:13" ht="15" customHeight="1" x14ac:dyDescent="0.25">
      <c r="A136" s="35">
        <v>808039</v>
      </c>
      <c r="B136" s="34" t="s">
        <v>363</v>
      </c>
      <c r="C136" s="35" t="str">
        <f>VLOOKUP($A136,Sheet1!$3:$247,4,FALSE)</f>
        <v>4311501616505</v>
      </c>
      <c r="D136" s="34" t="s">
        <v>9</v>
      </c>
      <c r="E136" s="28" t="s">
        <v>10</v>
      </c>
      <c r="F136" s="2" t="s">
        <v>11</v>
      </c>
      <c r="G136" s="3" t="str">
        <f>VLOOKUP($A136,Sheet1!$3:$247,3,FALSE)</f>
        <v>Хувцас зайлагч Fruhlingsfrisch</v>
      </c>
      <c r="H136" s="3">
        <f>VLOOKUP($A136,Sheet1!$3:$247,7,FALSE)</f>
        <v>1.5</v>
      </c>
      <c r="I136" s="3" t="str">
        <f>VLOOKUP($A136,Sheet1!$3:$247,8,FALSE)</f>
        <v>л</v>
      </c>
      <c r="J136" s="3">
        <f>VLOOKUP($A136,Sheet1!$3:$247,10,FALSE)</f>
        <v>6</v>
      </c>
      <c r="K136" s="3" t="str">
        <f>VLOOKUP($A136,Sheet1!$3:$247,9,FALSE)</f>
        <v>Герман</v>
      </c>
      <c r="L136" t="str">
        <f>IFERROR(VLOOKUP(A136,Sheet2!A:C,3,FALSE),"null")</f>
        <v>/static/images/808039.png</v>
      </c>
      <c r="M136" t="str">
        <f>VLOOKUP(A136,Sheet3!A:E,4,FALSE)</f>
        <v>Safe Trade</v>
      </c>
    </row>
    <row r="137" spans="1:13" ht="15" customHeight="1" x14ac:dyDescent="0.25">
      <c r="A137" s="35">
        <v>808040</v>
      </c>
      <c r="B137" s="34" t="s">
        <v>365</v>
      </c>
      <c r="C137" s="35" t="str">
        <f>VLOOKUP($A137,Sheet1!$3:$247,4,FALSE)</f>
        <v>4311501616482</v>
      </c>
      <c r="D137" s="34" t="s">
        <v>9</v>
      </c>
      <c r="E137" s="28" t="s">
        <v>10</v>
      </c>
      <c r="F137" s="2" t="s">
        <v>11</v>
      </c>
      <c r="G137" s="3" t="str">
        <f>VLOOKUP($A137,Sheet1!$3:$247,3,FALSE)</f>
        <v>Хувцас зайлагч Morgenfrish</v>
      </c>
      <c r="H137" s="3">
        <f>VLOOKUP($A137,Sheet1!$3:$247,7,FALSE)</f>
        <v>1.5</v>
      </c>
      <c r="I137" s="3" t="str">
        <f>VLOOKUP($A137,Sheet1!$3:$247,8,FALSE)</f>
        <v>л</v>
      </c>
      <c r="J137" s="3">
        <f>VLOOKUP($A137,Sheet1!$3:$247,10,FALSE)</f>
        <v>6</v>
      </c>
      <c r="K137" s="3" t="str">
        <f>VLOOKUP($A137,Sheet1!$3:$247,9,FALSE)</f>
        <v>Герман</v>
      </c>
      <c r="L137" t="str">
        <f>IFERROR(VLOOKUP(A137,Sheet2!A:C,3,FALSE),"null")</f>
        <v>/static/images/808040.png</v>
      </c>
      <c r="M137" t="str">
        <f>VLOOKUP(A137,Sheet3!A:E,4,FALSE)</f>
        <v>Safe Trade</v>
      </c>
    </row>
    <row r="138" spans="1:13" ht="15" customHeight="1" x14ac:dyDescent="0.25">
      <c r="A138" s="35">
        <v>808023</v>
      </c>
      <c r="B138" s="34" t="s">
        <v>367</v>
      </c>
      <c r="C138" s="35" t="str">
        <f>VLOOKUP($A138,Sheet1!$3:$247,4,FALSE)</f>
        <v>4311501616512</v>
      </c>
      <c r="D138" s="34" t="s">
        <v>9</v>
      </c>
      <c r="E138" s="28" t="s">
        <v>10</v>
      </c>
      <c r="F138" s="2" t="s">
        <v>11</v>
      </c>
      <c r="G138" s="3" t="str">
        <f>VLOOKUP($A138,Sheet1!$3:$247,3,FALSE)</f>
        <v>Хувцас зайлагч Weichspuler sensitev</v>
      </c>
      <c r="H138" s="3">
        <f>VLOOKUP($A138,Sheet1!$3:$247,7,FALSE)</f>
        <v>1.5</v>
      </c>
      <c r="I138" s="3" t="str">
        <f>VLOOKUP($A138,Sheet1!$3:$247,8,FALSE)</f>
        <v>л</v>
      </c>
      <c r="J138" s="3">
        <f>VLOOKUP($A138,Sheet1!$3:$247,10,FALSE)</f>
        <v>6</v>
      </c>
      <c r="K138" s="3" t="str">
        <f>VLOOKUP($A138,Sheet1!$3:$247,9,FALSE)</f>
        <v>Герман</v>
      </c>
      <c r="L138" t="str">
        <f>IFERROR(VLOOKUP(A138,Sheet2!A:C,3,FALSE),"null")</f>
        <v>/static/images/808023.png</v>
      </c>
      <c r="M138" t="str">
        <f>VLOOKUP(A138,Sheet3!A:E,4,FALSE)</f>
        <v>Safe Trade</v>
      </c>
    </row>
    <row r="139" spans="1:13" ht="15" customHeight="1" x14ac:dyDescent="0.25">
      <c r="A139" s="3">
        <v>808036</v>
      </c>
      <c r="B139" s="29" t="s">
        <v>373</v>
      </c>
      <c r="C139" s="35" t="str">
        <f>VLOOKUP($A139,Sheet1!$3:$247,4,FALSE)</f>
        <v>4311501513224</v>
      </c>
      <c r="D139" s="29" t="s">
        <v>9</v>
      </c>
      <c r="E139" s="2" t="s">
        <v>10</v>
      </c>
      <c r="F139" s="2" t="s">
        <v>11</v>
      </c>
      <c r="G139" s="3" t="str">
        <f>VLOOKUP($A139,Sheet1!$3:$247,3,FALSE)</f>
        <v>Хүнсний скоч Frischhaltefolie 75м</v>
      </c>
      <c r="H139" s="3">
        <f>VLOOKUP($A139,Sheet1!$3:$247,7,FALSE)</f>
        <v>75</v>
      </c>
      <c r="I139" s="3" t="str">
        <f>VLOOKUP($A139,Sheet1!$3:$247,8,FALSE)</f>
        <v>м</v>
      </c>
      <c r="J139" s="3">
        <f>VLOOKUP($A139,Sheet1!$3:$247,10,FALSE)</f>
        <v>24</v>
      </c>
      <c r="K139" s="3" t="str">
        <f>VLOOKUP($A139,Sheet1!$3:$247,9,FALSE)</f>
        <v>Герман</v>
      </c>
      <c r="L139" t="str">
        <f>IFERROR(VLOOKUP(A139,Sheet2!A:C,3,FALSE),"null")</f>
        <v>/static/images/808036.png</v>
      </c>
      <c r="M139" t="str">
        <f>VLOOKUP(A139,Sheet3!A:E,4,FALSE)</f>
        <v>Safe Trade</v>
      </c>
    </row>
    <row r="140" spans="1:13" ht="15" customHeight="1" x14ac:dyDescent="0.25">
      <c r="A140" s="35">
        <v>808045</v>
      </c>
      <c r="B140" s="34" t="s">
        <v>375</v>
      </c>
      <c r="C140" s="35" t="str">
        <f>VLOOKUP($A140,Sheet1!$3:$247,4,FALSE)</f>
        <v>4311501373026</v>
      </c>
      <c r="D140" s="34" t="s">
        <v>9</v>
      </c>
      <c r="E140" s="28" t="s">
        <v>10</v>
      </c>
      <c r="F140" s="2" t="s">
        <v>11</v>
      </c>
      <c r="G140" s="3" t="str">
        <f>VLOOKUP($A140,Sheet1!$3:$247,3,FALSE)</f>
        <v>Хүнсний цаас Backpapier</v>
      </c>
      <c r="H140" s="3">
        <f>VLOOKUP($A140,Sheet1!$3:$247,7,FALSE)</f>
        <v>0</v>
      </c>
      <c r="I140" s="3">
        <f>VLOOKUP($A140,Sheet1!$3:$247,8,FALSE)</f>
        <v>0</v>
      </c>
      <c r="J140" s="3">
        <f>VLOOKUP($A140,Sheet1!$3:$247,10,FALSE)</f>
        <v>24</v>
      </c>
      <c r="K140" s="3" t="str">
        <f>VLOOKUP($A140,Sheet1!$3:$247,9,FALSE)</f>
        <v>Герман</v>
      </c>
      <c r="L140" t="str">
        <f>IFERROR(VLOOKUP(A140,Sheet2!A:C,3,FALSE),"null")</f>
        <v>/static/images/808045.png</v>
      </c>
      <c r="M140" t="str">
        <f>VLOOKUP(A140,Sheet3!A:E,4,FALSE)</f>
        <v>Safe Trade</v>
      </c>
    </row>
    <row r="141" spans="1:13" ht="15" customHeight="1" x14ac:dyDescent="0.25">
      <c r="A141" s="35">
        <v>807076</v>
      </c>
      <c r="B141" s="34" t="s">
        <v>377</v>
      </c>
      <c r="C141" s="35" t="str">
        <f>VLOOKUP($A141,Sheet1!$3:$247,4,FALSE)</f>
        <v>4311501608425</v>
      </c>
      <c r="D141" s="34" t="s">
        <v>22</v>
      </c>
      <c r="E141" s="28" t="s">
        <v>10</v>
      </c>
      <c r="F141" s="2" t="s">
        <v>11</v>
      </c>
      <c r="G141" s="3" t="str">
        <f>VLOOKUP($A141,Sheet1!$3:$247,3,FALSE)</f>
        <v>Цай Fruchtetee</v>
      </c>
      <c r="H141" s="3">
        <f>VLOOKUP($A141,Sheet1!$3:$247,7,FALSE)</f>
        <v>75</v>
      </c>
      <c r="I141" s="3" t="str">
        <f>VLOOKUP($A141,Sheet1!$3:$247,8,FALSE)</f>
        <v>гр</v>
      </c>
      <c r="J141" s="3">
        <f>VLOOKUP($A141,Sheet1!$3:$247,10,FALSE)</f>
        <v>16</v>
      </c>
      <c r="K141" s="3" t="str">
        <f>VLOOKUP($A141,Sheet1!$3:$247,9,FALSE)</f>
        <v>Герман</v>
      </c>
      <c r="L141" t="str">
        <f>IFERROR(VLOOKUP(A141,Sheet2!A:C,3,FALSE),"null")</f>
        <v>/static/images/807076.png</v>
      </c>
      <c r="M141" t="str">
        <f>VLOOKUP(A141,Sheet3!A:E,4,FALSE)</f>
        <v>Safe Trade</v>
      </c>
    </row>
    <row r="142" spans="1:13" ht="15" customHeight="1" x14ac:dyDescent="0.25">
      <c r="A142" s="35">
        <v>807077</v>
      </c>
      <c r="B142" s="34" t="s">
        <v>379</v>
      </c>
      <c r="C142" s="35" t="str">
        <f>VLOOKUP($A142,Sheet1!$3:$247,4,FALSE)</f>
        <v>4311501608487</v>
      </c>
      <c r="D142" s="34" t="s">
        <v>22</v>
      </c>
      <c r="E142" s="28" t="s">
        <v>10</v>
      </c>
      <c r="F142" s="2" t="s">
        <v>11</v>
      </c>
      <c r="G142" s="3" t="str">
        <f>VLOOKUP($A142,Sheet1!$3:$247,3,FALSE)</f>
        <v>Цай Kamillentee</v>
      </c>
      <c r="H142" s="3">
        <f>VLOOKUP($A142,Sheet1!$3:$247,7,FALSE)</f>
        <v>37.5</v>
      </c>
      <c r="I142" s="3" t="str">
        <f>VLOOKUP($A142,Sheet1!$3:$247,8,FALSE)</f>
        <v>гр</v>
      </c>
      <c r="J142" s="3">
        <f>VLOOKUP($A142,Sheet1!$3:$247,10,FALSE)</f>
        <v>16</v>
      </c>
      <c r="K142" s="3" t="str">
        <f>VLOOKUP($A142,Sheet1!$3:$247,9,FALSE)</f>
        <v>Герман</v>
      </c>
      <c r="L142" t="str">
        <f>IFERROR(VLOOKUP(A142,Sheet2!A:C,3,FALSE),"null")</f>
        <v>/static/images/807077.png</v>
      </c>
      <c r="M142" t="str">
        <f>VLOOKUP(A142,Sheet3!A:E,4,FALSE)</f>
        <v>Safe Trade</v>
      </c>
    </row>
    <row r="143" spans="1:13" ht="15" customHeight="1" x14ac:dyDescent="0.25">
      <c r="A143" s="35">
        <v>807078</v>
      </c>
      <c r="B143" s="34" t="s">
        <v>381</v>
      </c>
      <c r="C143" s="35" t="str">
        <f>VLOOKUP($A143,Sheet1!$3:$247,4,FALSE)</f>
        <v>4311501608517</v>
      </c>
      <c r="D143" s="34" t="s">
        <v>22</v>
      </c>
      <c r="E143" s="28" t="s">
        <v>10</v>
      </c>
      <c r="F143" s="2" t="s">
        <v>11</v>
      </c>
      <c r="G143" s="3" t="str">
        <f>VLOOKUP($A143,Sheet1!$3:$247,3,FALSE)</f>
        <v>Цай Pfefferminztee</v>
      </c>
      <c r="H143" s="3">
        <f>VLOOKUP($A143,Sheet1!$3:$247,7,FALSE)</f>
        <v>56.25</v>
      </c>
      <c r="I143" s="3" t="str">
        <f>VLOOKUP($A143,Sheet1!$3:$247,8,FALSE)</f>
        <v>гр</v>
      </c>
      <c r="J143" s="3">
        <f>VLOOKUP($A143,Sheet1!$3:$247,10,FALSE)</f>
        <v>16</v>
      </c>
      <c r="K143" s="3" t="str">
        <f>VLOOKUP($A143,Sheet1!$3:$247,9,FALSE)</f>
        <v>Герман</v>
      </c>
      <c r="L143" t="str">
        <f>IFERROR(VLOOKUP(A143,Sheet2!A:C,3,FALSE),"null")</f>
        <v>/static/images/807078.png</v>
      </c>
      <c r="M143" t="str">
        <f>VLOOKUP(A143,Sheet3!A:E,4,FALSE)</f>
        <v>Safe Trade</v>
      </c>
    </row>
    <row r="144" spans="1:13" ht="15" customHeight="1" x14ac:dyDescent="0.25">
      <c r="A144" s="35">
        <v>807038</v>
      </c>
      <c r="B144" s="34" t="s">
        <v>383</v>
      </c>
      <c r="C144" s="35" t="str">
        <f>VLOOKUP($A144,Sheet1!$3:$247,4,FALSE)</f>
        <v>4311501799048</v>
      </c>
      <c r="D144" s="34" t="s">
        <v>22</v>
      </c>
      <c r="E144" s="28" t="s">
        <v>10</v>
      </c>
      <c r="F144" s="2" t="s">
        <v>11</v>
      </c>
      <c r="G144" s="3" t="str">
        <f>VLOOKUP($A144,Sheet1!$3:$247,3,FALSE)</f>
        <v>Цуу Balsamico</v>
      </c>
      <c r="H144" s="3">
        <f>VLOOKUP($A144,Sheet1!$3:$247,7,FALSE)</f>
        <v>500</v>
      </c>
      <c r="I144" s="3" t="str">
        <f>VLOOKUP($A144,Sheet1!$3:$247,8,FALSE)</f>
        <v>ml</v>
      </c>
      <c r="J144" s="3">
        <f>VLOOKUP($A144,Sheet1!$3:$247,10,FALSE)</f>
        <v>6</v>
      </c>
      <c r="K144" s="3" t="str">
        <f>VLOOKUP($A144,Sheet1!$3:$247,9,FALSE)</f>
        <v>Герман</v>
      </c>
      <c r="L144" t="str">
        <f>IFERROR(VLOOKUP(A144,Sheet2!A:C,3,FALSE),"null")</f>
        <v>/static/images/807038.png</v>
      </c>
      <c r="M144" t="str">
        <f>VLOOKUP(A144,Sheet3!A:E,4,FALSE)</f>
        <v>Safe Trade</v>
      </c>
    </row>
    <row r="145" spans="1:13" ht="15" customHeight="1" x14ac:dyDescent="0.25">
      <c r="A145" s="35">
        <v>807088</v>
      </c>
      <c r="B145" s="34" t="s">
        <v>385</v>
      </c>
      <c r="C145" s="35" t="str">
        <f>VLOOKUP($A145,Sheet1!$3:$247,4,FALSE)</f>
        <v>4311596423804</v>
      </c>
      <c r="D145" s="34" t="s">
        <v>22</v>
      </c>
      <c r="E145" s="28" t="s">
        <v>10</v>
      </c>
      <c r="F145" s="2" t="s">
        <v>11</v>
      </c>
      <c r="G145" s="3" t="str">
        <f>VLOOKUP($A145,Sheet1!$3:$247,3,FALSE)</f>
        <v>Цуу дарсны Wein branntreinessig 5%</v>
      </c>
      <c r="H145" s="3">
        <f>VLOOKUP($A145,Sheet1!$3:$247,7,FALSE)</f>
        <v>1</v>
      </c>
      <c r="I145" s="3" t="str">
        <f>VLOOKUP($A145,Sheet1!$3:$247,8,FALSE)</f>
        <v>л</v>
      </c>
      <c r="J145" s="3">
        <f>VLOOKUP($A145,Sheet1!$3:$247,10,FALSE)</f>
        <v>10</v>
      </c>
      <c r="K145" s="3" t="str">
        <f>VLOOKUP($A145,Sheet1!$3:$247,9,FALSE)</f>
        <v>Герман</v>
      </c>
      <c r="L145" t="str">
        <f>IFERROR(VLOOKUP(A145,Sheet2!A:C,3,FALSE),"null")</f>
        <v>/static/images/807088.png</v>
      </c>
      <c r="M145" t="str">
        <f>VLOOKUP(A145,Sheet3!A:E,4,FALSE)</f>
        <v>Safe Trade</v>
      </c>
    </row>
    <row r="146" spans="1:13" ht="15" customHeight="1" x14ac:dyDescent="0.25">
      <c r="A146" s="35">
        <v>807000</v>
      </c>
      <c r="B146" s="34" t="s">
        <v>391</v>
      </c>
      <c r="C146" s="35" t="str">
        <f>VLOOKUP($A146,Sheet1!$3:$247,4,FALSE)</f>
        <v>4311501496107</v>
      </c>
      <c r="D146" s="34" t="s">
        <v>22</v>
      </c>
      <c r="E146" s="28" t="s">
        <v>10</v>
      </c>
      <c r="F146" s="2" t="s">
        <v>11</v>
      </c>
      <c r="G146" s="3" t="str">
        <f>VLOOKUP($A146,Sheet1!$3:$247,3,FALSE)</f>
        <v>Чипс Paprika</v>
      </c>
      <c r="H146" s="3">
        <f>VLOOKUP($A146,Sheet1!$3:$247,7,FALSE)</f>
        <v>200</v>
      </c>
      <c r="I146" s="3" t="str">
        <f>VLOOKUP($A146,Sheet1!$3:$247,8,FALSE)</f>
        <v>гр</v>
      </c>
      <c r="J146" s="3">
        <f>VLOOKUP($A146,Sheet1!$3:$247,10,FALSE)</f>
        <v>20</v>
      </c>
      <c r="K146" s="3" t="str">
        <f>VLOOKUP($A146,Sheet1!$3:$247,9,FALSE)</f>
        <v>Герман</v>
      </c>
      <c r="L146" t="str">
        <f>IFERROR(VLOOKUP(A146,Sheet2!A:C,3,FALSE),"null")</f>
        <v>/static/images/807000.png</v>
      </c>
      <c r="M146" t="str">
        <f>VLOOKUP(A146,Sheet3!A:E,4,FALSE)</f>
        <v>Safe Trade</v>
      </c>
    </row>
    <row r="147" spans="1:13" ht="15" customHeight="1" x14ac:dyDescent="0.25">
      <c r="A147" s="31">
        <v>807027</v>
      </c>
      <c r="B147" s="30" t="s">
        <v>398</v>
      </c>
      <c r="C147" s="35" t="str">
        <f>VLOOKUP($A147,Sheet1!$3:$247,4,FALSE)</f>
        <v>4000281208504</v>
      </c>
      <c r="D147" s="30" t="s">
        <v>22</v>
      </c>
      <c r="E147" s="2" t="s">
        <v>10</v>
      </c>
      <c r="F147" s="2" t="s">
        <v>11</v>
      </c>
      <c r="G147" s="3" t="str">
        <f>VLOOKUP($A147,Sheet1!$3:$247,3,FALSE)</f>
        <v>Чихэр үрлэн Schocolinsen</v>
      </c>
      <c r="H147" s="3">
        <f>VLOOKUP($A147,Sheet1!$3:$247,7,FALSE)</f>
        <v>250</v>
      </c>
      <c r="I147" s="3" t="str">
        <f>VLOOKUP($A147,Sheet1!$3:$247,8,FALSE)</f>
        <v>гр</v>
      </c>
      <c r="J147" s="3">
        <f>VLOOKUP($A147,Sheet1!$3:$247,10,FALSE)</f>
        <v>20</v>
      </c>
      <c r="K147" s="3" t="str">
        <f>VLOOKUP($A147,Sheet1!$3:$247,9,FALSE)</f>
        <v>Герман</v>
      </c>
      <c r="L147" t="str">
        <f>IFERROR(VLOOKUP(A147,Sheet2!A:C,3,FALSE),"null")</f>
        <v>/static/images/807027.JPG</v>
      </c>
      <c r="M147" t="str">
        <f>VLOOKUP(A147,Sheet3!A:E,4,FALSE)</f>
        <v>Safe Trade</v>
      </c>
    </row>
    <row r="148" spans="1:13" ht="15" customHeight="1" x14ac:dyDescent="0.25">
      <c r="A148" s="3">
        <v>808024</v>
      </c>
      <c r="B148" s="2" t="s">
        <v>399</v>
      </c>
      <c r="C148" s="35" t="str">
        <f>VLOOKUP($A148,Sheet1!$3:$247,4,FALSE)</f>
        <v>4311501708491</v>
      </c>
      <c r="D148" s="2" t="s">
        <v>9</v>
      </c>
      <c r="E148" s="2" t="s">
        <v>10</v>
      </c>
      <c r="F148" s="2" t="s">
        <v>11</v>
      </c>
      <c r="G148" s="3" t="str">
        <f>VLOOKUP($A148,Sheet1!$3:$247,3,FALSE)</f>
        <v>Шампунь Elkos Fru+vitamin</v>
      </c>
      <c r="H148" s="3">
        <f>VLOOKUP($A148,Sheet1!$3:$247,7,FALSE)</f>
        <v>500</v>
      </c>
      <c r="I148" s="3" t="str">
        <f>VLOOKUP($A148,Sheet1!$3:$247,8,FALSE)</f>
        <v>мл</v>
      </c>
      <c r="J148" s="3">
        <f>VLOOKUP($A148,Sheet1!$3:$247,10,FALSE)</f>
        <v>8</v>
      </c>
      <c r="K148" s="3" t="str">
        <f>VLOOKUP($A148,Sheet1!$3:$247,9,FALSE)</f>
        <v>Герман</v>
      </c>
      <c r="L148" t="str">
        <f>IFERROR(VLOOKUP(A148,Sheet2!A:C,3,FALSE),"null")</f>
        <v>/static/images/808024.PNG</v>
      </c>
      <c r="M148" t="str">
        <f>VLOOKUP(A148,Sheet3!A:E,4,FALSE)</f>
        <v>Safe Trade</v>
      </c>
    </row>
    <row r="149" spans="1:13" ht="15" customHeight="1" x14ac:dyDescent="0.25">
      <c r="A149" s="3">
        <v>808025</v>
      </c>
      <c r="B149" s="2" t="s">
        <v>400</v>
      </c>
      <c r="C149" s="35" t="str">
        <f>VLOOKUP($A149,Sheet1!$3:$247,4,FALSE)</f>
        <v>4311501010952</v>
      </c>
      <c r="D149" s="2" t="s">
        <v>9</v>
      </c>
      <c r="E149" s="2" t="s">
        <v>10</v>
      </c>
      <c r="F149" s="2" t="s">
        <v>11</v>
      </c>
      <c r="G149" s="3" t="str">
        <f>VLOOKUP($A149,Sheet1!$3:$247,3,FALSE)</f>
        <v>Шампунь Elkos Krauter</v>
      </c>
      <c r="H149" s="3">
        <f>VLOOKUP($A149,Sheet1!$3:$247,7,FALSE)</f>
        <v>500</v>
      </c>
      <c r="I149" s="3" t="str">
        <f>VLOOKUP($A149,Sheet1!$3:$247,8,FALSE)</f>
        <v>мл</v>
      </c>
      <c r="J149" s="3">
        <f>VLOOKUP($A149,Sheet1!$3:$247,10,FALSE)</f>
        <v>8</v>
      </c>
      <c r="K149" s="3" t="str">
        <f>VLOOKUP($A149,Sheet1!$3:$247,9,FALSE)</f>
        <v>Герман</v>
      </c>
      <c r="L149" t="str">
        <f>IFERROR(VLOOKUP(A149,Sheet2!A:C,3,FALSE),"null")</f>
        <v>/static/images/808025.PNG</v>
      </c>
      <c r="M149" t="str">
        <f>VLOOKUP(A149,Sheet3!A:E,4,FALSE)</f>
        <v>Safe Trade</v>
      </c>
    </row>
    <row r="150" spans="1:13" ht="15" customHeight="1" x14ac:dyDescent="0.25">
      <c r="A150" s="3">
        <v>808044</v>
      </c>
      <c r="B150" s="2" t="s">
        <v>401</v>
      </c>
      <c r="C150" s="35" t="str">
        <f>VLOOKUP($A150,Sheet1!$3:$247,4,FALSE)</f>
        <v>4311501695234</v>
      </c>
      <c r="D150" s="2" t="s">
        <v>9</v>
      </c>
      <c r="E150" s="2" t="s">
        <v>10</v>
      </c>
      <c r="F150" s="2" t="s">
        <v>11</v>
      </c>
      <c r="G150" s="3" t="str">
        <f>VLOOKUP($A150,Sheet1!$3:$247,3,FALSE)</f>
        <v>Шил цэвэрлэгч шингэн Glas Reiniger</v>
      </c>
      <c r="H150" s="3">
        <f>VLOOKUP($A150,Sheet1!$3:$247,7,FALSE)</f>
        <v>1</v>
      </c>
      <c r="I150" s="3" t="str">
        <f>VLOOKUP($A150,Sheet1!$3:$247,8,FALSE)</f>
        <v>л</v>
      </c>
      <c r="J150" s="3">
        <f>VLOOKUP($A150,Sheet1!$3:$247,10,FALSE)</f>
        <v>6</v>
      </c>
      <c r="K150" s="3" t="str">
        <f>VLOOKUP($A150,Sheet1!$3:$247,9,FALSE)</f>
        <v>Герман</v>
      </c>
      <c r="L150" t="str">
        <f>IFERROR(VLOOKUP(A150,Sheet2!A:C,3,FALSE),"null")</f>
        <v>/static/images/808044.PNG</v>
      </c>
      <c r="M150" t="str">
        <f>VLOOKUP(A150,Sheet3!A:E,4,FALSE)</f>
        <v>Safe Trade</v>
      </c>
    </row>
    <row r="151" spans="1:13" ht="15" customHeight="1" x14ac:dyDescent="0.25">
      <c r="A151" s="3">
        <v>807036</v>
      </c>
      <c r="B151" s="2" t="s">
        <v>403</v>
      </c>
      <c r="C151" s="35" t="str">
        <f>VLOOKUP($A151,Sheet1!$3:$247,4,FALSE)</f>
        <v>4311501435229</v>
      </c>
      <c r="D151" s="2" t="s">
        <v>22</v>
      </c>
      <c r="E151" s="2" t="s">
        <v>10</v>
      </c>
      <c r="F151" s="2" t="s">
        <v>11</v>
      </c>
      <c r="G151" s="3" t="str">
        <f>VLOOKUP($A151,Sheet1!$3:$247,3,FALSE)</f>
        <v>Шиш Sonnen</v>
      </c>
      <c r="H151" s="3">
        <f>VLOOKUP($A151,Sheet1!$3:$247,7,FALSE)</f>
        <v>330</v>
      </c>
      <c r="I151" s="3" t="str">
        <f>VLOOKUP($A151,Sheet1!$3:$247,8,FALSE)</f>
        <v>гр</v>
      </c>
      <c r="J151" s="3">
        <f>VLOOKUP($A151,Sheet1!$3:$247,10,FALSE)</f>
        <v>12</v>
      </c>
      <c r="K151" s="3" t="str">
        <f>VLOOKUP($A151,Sheet1!$3:$247,9,FALSE)</f>
        <v>Герман</v>
      </c>
      <c r="L151" t="str">
        <f>IFERROR(VLOOKUP(A151,Sheet2!A:C,3,FALSE),"null")</f>
        <v>/static/images/807036.PNG</v>
      </c>
      <c r="M151" t="str">
        <f>VLOOKUP(A151,Sheet3!A:E,4,FALSE)</f>
        <v>Safe Trade</v>
      </c>
    </row>
    <row r="152" spans="1:13" ht="15" customHeight="1" x14ac:dyDescent="0.25">
      <c r="A152" s="3">
        <v>807035</v>
      </c>
      <c r="B152" s="29" t="s">
        <v>409</v>
      </c>
      <c r="C152" s="35" t="str">
        <f>VLOOKUP($A152,Sheet1!$3:$247,4,FALSE)</f>
        <v>4311501694534</v>
      </c>
      <c r="D152" s="29" t="s">
        <v>22</v>
      </c>
      <c r="E152" s="2" t="s">
        <v>10</v>
      </c>
      <c r="F152" s="2" t="s">
        <v>11</v>
      </c>
      <c r="G152" s="3" t="str">
        <f>VLOOKUP($A152,Sheet1!$3:$247,3,FALSE)</f>
        <v>Шоколад Musli Riegel</v>
      </c>
      <c r="H152" s="3">
        <f>VLOOKUP($A152,Sheet1!$3:$247,7,FALSE)</f>
        <v>200</v>
      </c>
      <c r="I152" s="3" t="str">
        <f>VLOOKUP($A152,Sheet1!$3:$247,8,FALSE)</f>
        <v>гр</v>
      </c>
      <c r="J152" s="3">
        <f>VLOOKUP($A152,Sheet1!$3:$247,10,FALSE)</f>
        <v>9</v>
      </c>
      <c r="K152" s="3" t="str">
        <f>VLOOKUP($A152,Sheet1!$3:$247,9,FALSE)</f>
        <v>Герман</v>
      </c>
      <c r="L152" t="str">
        <f>IFERROR(VLOOKUP(A152,Sheet2!A:C,3,FALSE),"null")</f>
        <v>/static/images/807035.JPG</v>
      </c>
      <c r="M152" t="str">
        <f>VLOOKUP(A152,Sheet3!A:E,4,FALSE)</f>
        <v>Safe Trade</v>
      </c>
    </row>
    <row r="153" spans="1:13" ht="15" customHeight="1" x14ac:dyDescent="0.25">
      <c r="A153" s="35">
        <v>807082</v>
      </c>
      <c r="B153" s="34" t="s">
        <v>410</v>
      </c>
      <c r="C153" s="35" t="str">
        <f>VLOOKUP($A153,Sheet1!$3:$247,4,FALSE)</f>
        <v>4311501634363</v>
      </c>
      <c r="D153" s="34" t="s">
        <v>22</v>
      </c>
      <c r="E153" s="28" t="s">
        <v>10</v>
      </c>
      <c r="F153" s="2" t="s">
        <v>11</v>
      </c>
      <c r="G153" s="3" t="str">
        <f>VLOOKUP($A153,Sheet1!$3:$247,3,FALSE)</f>
        <v>Шоколад Nuss voll</v>
      </c>
      <c r="H153" s="3">
        <f>VLOOKUP($A153,Sheet1!$3:$247,7,FALSE)</f>
        <v>100</v>
      </c>
      <c r="I153" s="3" t="str">
        <f>VLOOKUP($A153,Sheet1!$3:$247,8,FALSE)</f>
        <v>гр</v>
      </c>
      <c r="J153" s="3">
        <f>VLOOKUP($A153,Sheet1!$3:$247,10,FALSE)</f>
        <v>15</v>
      </c>
      <c r="K153" s="3" t="str">
        <f>VLOOKUP($A153,Sheet1!$3:$247,9,FALSE)</f>
        <v>Герман</v>
      </c>
      <c r="L153" t="str">
        <f>IFERROR(VLOOKUP(A153,Sheet2!A:C,3,FALSE),"null")</f>
        <v>/static/images/807082.JPG</v>
      </c>
      <c r="M153" t="str">
        <f>VLOOKUP(A153,Sheet3!A:E,4,FALSE)</f>
        <v>Safe Trade</v>
      </c>
    </row>
    <row r="154" spans="1:13" ht="15" customHeight="1" x14ac:dyDescent="0.25">
      <c r="A154" s="35">
        <v>807081</v>
      </c>
      <c r="B154" s="34" t="s">
        <v>412</v>
      </c>
      <c r="C154" s="35" t="str">
        <f>VLOOKUP($A154,Sheet1!$3:$247,4,FALSE)</f>
        <v>4311596468782</v>
      </c>
      <c r="D154" s="34" t="s">
        <v>22</v>
      </c>
      <c r="E154" s="28" t="s">
        <v>10</v>
      </c>
      <c r="F154" s="2" t="s">
        <v>11</v>
      </c>
      <c r="G154" s="3" t="str">
        <f>VLOOKUP($A154,Sheet1!$3:$247,3,FALSE)</f>
        <v>Шоколад Trauben nuss</v>
      </c>
      <c r="H154" s="3">
        <f>VLOOKUP($A154,Sheet1!$3:$247,7,FALSE)</f>
        <v>100</v>
      </c>
      <c r="I154" s="3" t="str">
        <f>VLOOKUP($A154,Sheet1!$3:$247,8,FALSE)</f>
        <v>гр</v>
      </c>
      <c r="J154" s="3">
        <f>VLOOKUP($A154,Sheet1!$3:$247,10,FALSE)</f>
        <v>38</v>
      </c>
      <c r="K154" s="3" t="str">
        <f>VLOOKUP($A154,Sheet1!$3:$247,9,FALSE)</f>
        <v>Герман</v>
      </c>
      <c r="L154" t="str">
        <f>IFERROR(VLOOKUP(A154,Sheet2!A:C,3,FALSE),"null")</f>
        <v>/static/images/807081.JPG</v>
      </c>
      <c r="M154" t="str">
        <f>VLOOKUP(A154,Sheet3!A:E,4,FALSE)</f>
        <v>Safe Trade</v>
      </c>
    </row>
    <row r="155" spans="1:13" ht="15" customHeight="1" x14ac:dyDescent="0.25">
      <c r="A155" s="31">
        <v>808029</v>
      </c>
      <c r="B155" s="30" t="s">
        <v>414</v>
      </c>
      <c r="C155" s="35" t="str">
        <f>VLOOKUP($A155,Sheet1!$3:$247,4,FALSE)</f>
        <v>4311501657409</v>
      </c>
      <c r="D155" s="30" t="s">
        <v>9</v>
      </c>
      <c r="E155" s="2" t="s">
        <v>10</v>
      </c>
      <c r="F155" s="2" t="s">
        <v>11</v>
      </c>
      <c r="G155" s="3" t="str">
        <f>VLOOKUP($A155,Sheet1!$3:$247,3,FALSE)</f>
        <v>Шүдний ОО Denta max  Zahncreme</v>
      </c>
      <c r="H155" s="3">
        <f>VLOOKUP($A155,Sheet1!$3:$247,7,FALSE)</f>
        <v>125</v>
      </c>
      <c r="I155" s="3" t="str">
        <f>VLOOKUP($A155,Sheet1!$3:$247,8,FALSE)</f>
        <v>мл</v>
      </c>
      <c r="J155" s="3">
        <f>VLOOKUP($A155,Sheet1!$3:$247,10,FALSE)</f>
        <v>12</v>
      </c>
      <c r="K155" s="3" t="str">
        <f>VLOOKUP($A155,Sheet1!$3:$247,9,FALSE)</f>
        <v>Герман</v>
      </c>
      <c r="L155" t="str">
        <f>IFERROR(VLOOKUP(A155,Sheet2!A:C,3,FALSE),"null")</f>
        <v>/static/images/808029.PNG</v>
      </c>
      <c r="M155" t="str">
        <f>VLOOKUP(A155,Sheet3!A:E,4,FALSE)</f>
        <v>Safe Trade</v>
      </c>
    </row>
    <row r="156" spans="1:13" ht="15" customHeight="1" x14ac:dyDescent="0.25">
      <c r="A156" s="3">
        <v>808037</v>
      </c>
      <c r="B156" s="2" t="s">
        <v>416</v>
      </c>
      <c r="C156" s="35" t="str">
        <f>VLOOKUP($A156,Sheet1!$3:$247,4,FALSE)</f>
        <v>4311501499559</v>
      </c>
      <c r="D156" s="2" t="s">
        <v>9</v>
      </c>
      <c r="E156" s="2" t="s">
        <v>10</v>
      </c>
      <c r="F156" s="2" t="s">
        <v>11</v>
      </c>
      <c r="G156" s="3" t="str">
        <f>VLOOKUP($A156,Sheet1!$3:$247,3,FALSE)</f>
        <v>Шүдний Сойз Denta max  ZahnBurst</v>
      </c>
      <c r="H156" s="3">
        <f>VLOOKUP($A156,Sheet1!$3:$247,7,FALSE)</f>
        <v>0</v>
      </c>
      <c r="I156" s="3">
        <f>VLOOKUP($A156,Sheet1!$3:$247,8,FALSE)</f>
        <v>0</v>
      </c>
      <c r="J156" s="3">
        <f>VLOOKUP($A156,Sheet1!$3:$247,10,FALSE)</f>
        <v>13</v>
      </c>
      <c r="K156" s="3" t="str">
        <f>VLOOKUP($A156,Sheet1!$3:$247,9,FALSE)</f>
        <v>Герман</v>
      </c>
      <c r="L156" t="str">
        <f>IFERROR(VLOOKUP(A156,Sheet2!A:C,3,FALSE),"null")</f>
        <v>/static/images/808037.PNG</v>
      </c>
      <c r="M156" t="str">
        <f>VLOOKUP(A156,Sheet3!A:E,4,FALSE)</f>
        <v>Safe Trade</v>
      </c>
    </row>
    <row r="157" spans="1:13" ht="15" customHeight="1" x14ac:dyDescent="0.25">
      <c r="A157" s="3">
        <v>808030</v>
      </c>
      <c r="B157" s="29" t="s">
        <v>418</v>
      </c>
      <c r="C157" s="35" t="str">
        <f>VLOOKUP($A157,Sheet1!$3:$247,4,FALSE)</f>
        <v>4311501659793</v>
      </c>
      <c r="D157" s="29" t="s">
        <v>9</v>
      </c>
      <c r="E157" s="2" t="s">
        <v>10</v>
      </c>
      <c r="F157" s="2" t="s">
        <v>11</v>
      </c>
      <c r="G157" s="3" t="str">
        <f>VLOOKUP($A157,Sheet1!$3:$247,3,FALSE)</f>
        <v>Эдийн саван elkos Kernseife</v>
      </c>
      <c r="H157" s="3">
        <f>VLOOKUP($A157,Sheet1!$3:$247,7,FALSE)</f>
        <v>150</v>
      </c>
      <c r="I157" s="3" t="str">
        <f>VLOOKUP($A157,Sheet1!$3:$247,8,FALSE)</f>
        <v>гр</v>
      </c>
      <c r="J157" s="3">
        <f>VLOOKUP($A157,Sheet1!$3:$247,10,FALSE)</f>
        <v>12</v>
      </c>
      <c r="K157" s="3" t="str">
        <f>VLOOKUP($A157,Sheet1!$3:$247,9,FALSE)</f>
        <v>Герман</v>
      </c>
      <c r="L157" t="str">
        <f>IFERROR(VLOOKUP(A157,Sheet2!A:C,3,FALSE),"null")</f>
        <v>/static/images/808030.PNG</v>
      </c>
      <c r="M157" t="str">
        <f>VLOOKUP(A157,Sheet3!A:E,4,FALSE)</f>
        <v>Safe Trade</v>
      </c>
    </row>
    <row r="158" spans="1:13" ht="15" customHeight="1" x14ac:dyDescent="0.25">
      <c r="A158" s="35">
        <v>802039</v>
      </c>
      <c r="B158" s="34" t="s">
        <v>420</v>
      </c>
      <c r="C158" s="35" t="str">
        <f>VLOOKUP($A158,Sheet1!$3:$247,4,FALSE)</f>
        <v>4037500031766</v>
      </c>
      <c r="D158" s="34" t="s">
        <v>162</v>
      </c>
      <c r="E158" s="28" t="s">
        <v>10</v>
      </c>
      <c r="F158" s="2" t="s">
        <v>11</v>
      </c>
      <c r="G158" s="3" t="str">
        <f>VLOOKUP($A158,Sheet1!$3:$247,3,FALSE)</f>
        <v>Элэгний нухаш Lebur-wurst</v>
      </c>
      <c r="H158" s="3">
        <f>VLOOKUP($A158,Sheet1!$3:$247,7,FALSE)</f>
        <v>200</v>
      </c>
      <c r="I158" s="3" t="str">
        <f>VLOOKUP($A158,Sheet1!$3:$247,8,FALSE)</f>
        <v>гр</v>
      </c>
      <c r="J158" s="3">
        <f>VLOOKUP($A158,Sheet1!$3:$247,10,FALSE)</f>
        <v>12</v>
      </c>
      <c r="K158" s="3" t="str">
        <f>VLOOKUP($A158,Sheet1!$3:$247,9,FALSE)</f>
        <v>Герман</v>
      </c>
      <c r="L158" t="str">
        <f>IFERROR(VLOOKUP(A158,Sheet2!A:C,3,FALSE),"null")</f>
        <v>/static/images/802039.png</v>
      </c>
      <c r="M158" t="str">
        <f>VLOOKUP(A158,Sheet3!A:E,4,FALSE)</f>
        <v>Müller’s FeinkostManufaktur GmbH &amp; Co. KG</v>
      </c>
    </row>
    <row r="159" spans="1:13" x14ac:dyDescent="0.25">
      <c r="A159">
        <v>804017</v>
      </c>
      <c r="B159" t="s">
        <v>1274</v>
      </c>
      <c r="E159" s="28" t="s">
        <v>10</v>
      </c>
      <c r="F159" s="2" t="s">
        <v>11</v>
      </c>
      <c r="M159" t="str">
        <f>VLOOKUP(A159,Sheet3!A:E,4,FALSE)</f>
        <v>DCOOP оливийн жимснй үйлдвэр.</v>
      </c>
    </row>
    <row r="160" spans="1:13" x14ac:dyDescent="0.25">
      <c r="A160">
        <v>804018</v>
      </c>
      <c r="B160" t="s">
        <v>1275</v>
      </c>
      <c r="E160" s="28" t="s">
        <v>10</v>
      </c>
      <c r="F160" s="2" t="s">
        <v>11</v>
      </c>
      <c r="M160" t="str">
        <f>VLOOKUP(A160,Sheet3!A:E,4,FALSE)</f>
        <v>DCOOP оливийн жимснй үйлдвэр.</v>
      </c>
    </row>
  </sheetData>
  <autoFilter ref="A1:L158" xr:uid="{00000000-0001-0000-0000-000000000000}"/>
  <pageMargins left="1" right="1" top="0" bottom="0" header="0.3" footer="0.3"/>
  <pageSetup scale="76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6670-D933-4716-BA2E-1734388A1874}">
  <dimension ref="A1:C190"/>
  <sheetViews>
    <sheetView topLeftCell="A10" workbookViewId="0">
      <selection activeCell="H15" sqref="H15"/>
    </sheetView>
  </sheetViews>
  <sheetFormatPr defaultRowHeight="15" x14ac:dyDescent="0.25"/>
  <cols>
    <col min="3" max="3" width="26.85546875" bestFit="1" customWidth="1"/>
  </cols>
  <sheetData>
    <row r="1" spans="1:3" x14ac:dyDescent="0.25">
      <c r="A1">
        <v>801002</v>
      </c>
      <c r="B1" t="str">
        <f>MID(C1,FIND(".",C1,1)-6,6)</f>
        <v>801002</v>
      </c>
      <c r="C1" t="s">
        <v>898</v>
      </c>
    </row>
    <row r="2" spans="1:3" x14ac:dyDescent="0.25">
      <c r="A2">
        <v>801003</v>
      </c>
      <c r="B2" t="str">
        <f t="shared" ref="B2:B66" si="0">MID(C2,FIND(".",C2,1)-6,6)</f>
        <v>801003</v>
      </c>
      <c r="C2" t="s">
        <v>899</v>
      </c>
    </row>
    <row r="3" spans="1:3" x14ac:dyDescent="0.25">
      <c r="A3">
        <v>801004</v>
      </c>
      <c r="B3" t="str">
        <f t="shared" si="0"/>
        <v>801004</v>
      </c>
      <c r="C3" t="s">
        <v>900</v>
      </c>
    </row>
    <row r="4" spans="1:3" x14ac:dyDescent="0.25">
      <c r="A4">
        <v>801005</v>
      </c>
      <c r="B4" t="str">
        <f t="shared" si="0"/>
        <v>801005</v>
      </c>
      <c r="C4" t="s">
        <v>901</v>
      </c>
    </row>
    <row r="5" spans="1:3" x14ac:dyDescent="0.25">
      <c r="A5">
        <v>801008</v>
      </c>
      <c r="B5" t="str">
        <f t="shared" si="0"/>
        <v>801008</v>
      </c>
      <c r="C5" t="s">
        <v>902</v>
      </c>
    </row>
    <row r="6" spans="1:3" x14ac:dyDescent="0.25">
      <c r="A6">
        <v>801009</v>
      </c>
      <c r="B6" t="str">
        <f t="shared" si="0"/>
        <v>801009</v>
      </c>
      <c r="C6" t="s">
        <v>903</v>
      </c>
    </row>
    <row r="7" spans="1:3" x14ac:dyDescent="0.25">
      <c r="A7">
        <v>801010</v>
      </c>
      <c r="B7" t="str">
        <f t="shared" si="0"/>
        <v>801010</v>
      </c>
      <c r="C7" t="s">
        <v>904</v>
      </c>
    </row>
    <row r="8" spans="1:3" x14ac:dyDescent="0.25">
      <c r="A8">
        <v>801011</v>
      </c>
      <c r="B8" t="str">
        <f t="shared" si="0"/>
        <v>801011</v>
      </c>
      <c r="C8" t="s">
        <v>905</v>
      </c>
    </row>
    <row r="9" spans="1:3" x14ac:dyDescent="0.25">
      <c r="A9">
        <v>801012</v>
      </c>
      <c r="B9" t="str">
        <f t="shared" si="0"/>
        <v>801012</v>
      </c>
      <c r="C9" t="s">
        <v>906</v>
      </c>
    </row>
    <row r="10" spans="1:3" x14ac:dyDescent="0.25">
      <c r="A10">
        <v>801013</v>
      </c>
      <c r="B10" t="str">
        <f t="shared" si="0"/>
        <v>801013</v>
      </c>
      <c r="C10" t="s">
        <v>907</v>
      </c>
    </row>
    <row r="11" spans="1:3" x14ac:dyDescent="0.25">
      <c r="A11">
        <v>801015</v>
      </c>
      <c r="B11" t="str">
        <f t="shared" si="0"/>
        <v>801015</v>
      </c>
      <c r="C11" t="s">
        <v>908</v>
      </c>
    </row>
    <row r="12" spans="1:3" x14ac:dyDescent="0.25">
      <c r="A12">
        <v>801022</v>
      </c>
      <c r="B12" t="str">
        <f t="shared" si="0"/>
        <v>801022</v>
      </c>
      <c r="C12" t="s">
        <v>909</v>
      </c>
    </row>
    <row r="13" spans="1:3" x14ac:dyDescent="0.25">
      <c r="A13">
        <v>801023</v>
      </c>
      <c r="B13" t="str">
        <f t="shared" si="0"/>
        <v>801023</v>
      </c>
      <c r="C13" t="s">
        <v>910</v>
      </c>
    </row>
    <row r="14" spans="1:3" x14ac:dyDescent="0.25">
      <c r="A14">
        <v>801024</v>
      </c>
      <c r="B14" t="str">
        <f t="shared" si="0"/>
        <v>801024</v>
      </c>
      <c r="C14" t="s">
        <v>911</v>
      </c>
    </row>
    <row r="15" spans="1:3" x14ac:dyDescent="0.25">
      <c r="A15">
        <v>801028</v>
      </c>
      <c r="B15" t="str">
        <f t="shared" si="0"/>
        <v>801028</v>
      </c>
      <c r="C15" t="s">
        <v>912</v>
      </c>
    </row>
    <row r="16" spans="1:3" x14ac:dyDescent="0.25">
      <c r="A16">
        <v>801029</v>
      </c>
      <c r="B16" t="str">
        <f t="shared" si="0"/>
        <v>801029</v>
      </c>
      <c r="C16" t="s">
        <v>913</v>
      </c>
    </row>
    <row r="17" spans="1:3" x14ac:dyDescent="0.25">
      <c r="A17">
        <v>801031</v>
      </c>
      <c r="B17" t="str">
        <f t="shared" si="0"/>
        <v>801031</v>
      </c>
      <c r="C17" t="s">
        <v>914</v>
      </c>
    </row>
    <row r="18" spans="1:3" x14ac:dyDescent="0.25">
      <c r="A18">
        <v>801032</v>
      </c>
      <c r="B18" t="str">
        <f t="shared" si="0"/>
        <v>801032</v>
      </c>
      <c r="C18" t="s">
        <v>1034</v>
      </c>
    </row>
    <row r="19" spans="1:3" x14ac:dyDescent="0.25">
      <c r="A19">
        <v>801036</v>
      </c>
      <c r="B19" t="str">
        <f t="shared" si="0"/>
        <v>801036</v>
      </c>
      <c r="C19" t="s">
        <v>915</v>
      </c>
    </row>
    <row r="20" spans="1:3" x14ac:dyDescent="0.25">
      <c r="A20">
        <v>801037</v>
      </c>
      <c r="B20" t="str">
        <f t="shared" si="0"/>
        <v>801037</v>
      </c>
      <c r="C20" t="s">
        <v>1052</v>
      </c>
    </row>
    <row r="21" spans="1:3" x14ac:dyDescent="0.25">
      <c r="A21">
        <v>801038</v>
      </c>
      <c r="B21" t="str">
        <f t="shared" si="0"/>
        <v>801038</v>
      </c>
      <c r="C21" t="s">
        <v>916</v>
      </c>
    </row>
    <row r="22" spans="1:3" x14ac:dyDescent="0.25">
      <c r="A22">
        <v>801039</v>
      </c>
      <c r="B22" t="str">
        <f t="shared" si="0"/>
        <v>801039</v>
      </c>
      <c r="C22" t="s">
        <v>917</v>
      </c>
    </row>
    <row r="23" spans="1:3" x14ac:dyDescent="0.25">
      <c r="A23">
        <v>801040</v>
      </c>
      <c r="B23" t="str">
        <f t="shared" si="0"/>
        <v>801040</v>
      </c>
      <c r="C23" t="s">
        <v>918</v>
      </c>
    </row>
    <row r="24" spans="1:3" x14ac:dyDescent="0.25">
      <c r="A24">
        <v>801041</v>
      </c>
      <c r="B24" t="str">
        <f t="shared" si="0"/>
        <v>801041</v>
      </c>
      <c r="C24" t="s">
        <v>919</v>
      </c>
    </row>
    <row r="25" spans="1:3" x14ac:dyDescent="0.25">
      <c r="A25">
        <v>801042</v>
      </c>
      <c r="B25" t="str">
        <f t="shared" si="0"/>
        <v>801042</v>
      </c>
      <c r="C25" t="s">
        <v>920</v>
      </c>
    </row>
    <row r="26" spans="1:3" x14ac:dyDescent="0.25">
      <c r="A26">
        <v>801049</v>
      </c>
      <c r="B26" t="str">
        <f t="shared" si="0"/>
        <v>801049</v>
      </c>
      <c r="C26" t="s">
        <v>921</v>
      </c>
    </row>
    <row r="27" spans="1:3" x14ac:dyDescent="0.25">
      <c r="A27">
        <v>801053</v>
      </c>
      <c r="B27" t="str">
        <f t="shared" si="0"/>
        <v>801053</v>
      </c>
      <c r="C27" t="s">
        <v>922</v>
      </c>
    </row>
    <row r="28" spans="1:3" x14ac:dyDescent="0.25">
      <c r="A28">
        <v>801054</v>
      </c>
      <c r="B28" t="str">
        <f t="shared" si="0"/>
        <v>801054</v>
      </c>
      <c r="C28" t="s">
        <v>923</v>
      </c>
    </row>
    <row r="29" spans="1:3" x14ac:dyDescent="0.25">
      <c r="A29">
        <v>802001</v>
      </c>
      <c r="B29" t="str">
        <f t="shared" si="0"/>
        <v>802001</v>
      </c>
      <c r="C29" t="s">
        <v>924</v>
      </c>
    </row>
    <row r="30" spans="1:3" x14ac:dyDescent="0.25">
      <c r="A30">
        <v>802002</v>
      </c>
      <c r="B30" t="str">
        <f t="shared" si="0"/>
        <v>802002</v>
      </c>
      <c r="C30" t="s">
        <v>925</v>
      </c>
    </row>
    <row r="31" spans="1:3" x14ac:dyDescent="0.25">
      <c r="A31">
        <v>802003</v>
      </c>
      <c r="B31" t="str">
        <f t="shared" si="0"/>
        <v>802003</v>
      </c>
      <c r="C31" t="s">
        <v>926</v>
      </c>
    </row>
    <row r="32" spans="1:3" x14ac:dyDescent="0.25">
      <c r="A32">
        <v>802004</v>
      </c>
      <c r="B32" t="str">
        <f t="shared" si="0"/>
        <v>802004</v>
      </c>
      <c r="C32" t="s">
        <v>927</v>
      </c>
    </row>
    <row r="33" spans="1:3" x14ac:dyDescent="0.25">
      <c r="A33">
        <v>802005</v>
      </c>
      <c r="B33" t="str">
        <f t="shared" si="0"/>
        <v>802005</v>
      </c>
      <c r="C33" t="s">
        <v>1053</v>
      </c>
    </row>
    <row r="34" spans="1:3" x14ac:dyDescent="0.25">
      <c r="A34">
        <v>802008</v>
      </c>
      <c r="B34" t="str">
        <f t="shared" si="0"/>
        <v>802008</v>
      </c>
      <c r="C34" t="s">
        <v>928</v>
      </c>
    </row>
    <row r="35" spans="1:3" x14ac:dyDescent="0.25">
      <c r="A35">
        <v>802010</v>
      </c>
      <c r="B35" t="str">
        <f t="shared" si="0"/>
        <v>802010</v>
      </c>
      <c r="C35" t="s">
        <v>929</v>
      </c>
    </row>
    <row r="36" spans="1:3" x14ac:dyDescent="0.25">
      <c r="A36">
        <v>802011</v>
      </c>
      <c r="B36" t="str">
        <f t="shared" si="0"/>
        <v>802011</v>
      </c>
      <c r="C36" t="s">
        <v>930</v>
      </c>
    </row>
    <row r="37" spans="1:3" x14ac:dyDescent="0.25">
      <c r="A37">
        <v>802012</v>
      </c>
      <c r="B37" t="str">
        <f t="shared" si="0"/>
        <v>802012</v>
      </c>
      <c r="C37" t="s">
        <v>931</v>
      </c>
    </row>
    <row r="38" spans="1:3" x14ac:dyDescent="0.25">
      <c r="A38">
        <v>802014</v>
      </c>
      <c r="B38" t="str">
        <f t="shared" si="0"/>
        <v>802014</v>
      </c>
      <c r="C38" t="s">
        <v>932</v>
      </c>
    </row>
    <row r="39" spans="1:3" x14ac:dyDescent="0.25">
      <c r="A39">
        <v>802021</v>
      </c>
      <c r="B39" t="str">
        <f t="shared" si="0"/>
        <v>802021</v>
      </c>
      <c r="C39" t="s">
        <v>933</v>
      </c>
    </row>
    <row r="40" spans="1:3" x14ac:dyDescent="0.25">
      <c r="A40">
        <v>802039</v>
      </c>
      <c r="B40" t="str">
        <f t="shared" si="0"/>
        <v>802039</v>
      </c>
      <c r="C40" t="s">
        <v>1054</v>
      </c>
    </row>
    <row r="41" spans="1:3" x14ac:dyDescent="0.25">
      <c r="A41">
        <v>802042</v>
      </c>
      <c r="B41" t="str">
        <f t="shared" si="0"/>
        <v>802042</v>
      </c>
      <c r="C41" t="s">
        <v>1043</v>
      </c>
    </row>
    <row r="42" spans="1:3" x14ac:dyDescent="0.25">
      <c r="A42">
        <v>802043</v>
      </c>
      <c r="B42" t="str">
        <f t="shared" si="0"/>
        <v>802043</v>
      </c>
      <c r="C42" t="s">
        <v>1044</v>
      </c>
    </row>
    <row r="43" spans="1:3" x14ac:dyDescent="0.25">
      <c r="A43">
        <v>802044</v>
      </c>
      <c r="B43" t="str">
        <f t="shared" si="0"/>
        <v>802044</v>
      </c>
      <c r="C43" t="s">
        <v>1045</v>
      </c>
    </row>
    <row r="44" spans="1:3" x14ac:dyDescent="0.25">
      <c r="A44">
        <v>802045</v>
      </c>
      <c r="B44" t="str">
        <f>MID(C44,FIND(".",C44,1)-6,6)</f>
        <v>802045</v>
      </c>
      <c r="C44" t="s">
        <v>1094</v>
      </c>
    </row>
    <row r="45" spans="1:3" x14ac:dyDescent="0.25">
      <c r="A45">
        <v>802046</v>
      </c>
      <c r="B45" t="str">
        <f t="shared" si="0"/>
        <v>802046</v>
      </c>
      <c r="C45" t="s">
        <v>1046</v>
      </c>
    </row>
    <row r="46" spans="1:3" x14ac:dyDescent="0.25">
      <c r="A46">
        <v>803001</v>
      </c>
      <c r="B46" t="str">
        <f t="shared" si="0"/>
        <v>803001</v>
      </c>
      <c r="C46" t="s">
        <v>1055</v>
      </c>
    </row>
    <row r="47" spans="1:3" x14ac:dyDescent="0.25">
      <c r="A47">
        <v>803005</v>
      </c>
      <c r="B47" t="str">
        <f t="shared" si="0"/>
        <v>803005</v>
      </c>
      <c r="C47" t="s">
        <v>1035</v>
      </c>
    </row>
    <row r="48" spans="1:3" x14ac:dyDescent="0.25">
      <c r="A48">
        <v>803007</v>
      </c>
      <c r="B48" t="str">
        <f t="shared" si="0"/>
        <v>803007</v>
      </c>
      <c r="C48" t="s">
        <v>934</v>
      </c>
    </row>
    <row r="49" spans="1:3" x14ac:dyDescent="0.25">
      <c r="A49">
        <v>803008</v>
      </c>
      <c r="B49" t="str">
        <f t="shared" si="0"/>
        <v>803008</v>
      </c>
      <c r="C49" t="s">
        <v>935</v>
      </c>
    </row>
    <row r="50" spans="1:3" x14ac:dyDescent="0.25">
      <c r="A50">
        <v>804001</v>
      </c>
      <c r="B50" t="str">
        <f t="shared" si="0"/>
        <v>804001</v>
      </c>
      <c r="C50" t="s">
        <v>936</v>
      </c>
    </row>
    <row r="51" spans="1:3" x14ac:dyDescent="0.25">
      <c r="A51">
        <v>804015</v>
      </c>
      <c r="B51" t="str">
        <f t="shared" si="0"/>
        <v>804015</v>
      </c>
      <c r="C51" t="s">
        <v>937</v>
      </c>
    </row>
    <row r="52" spans="1:3" x14ac:dyDescent="0.25">
      <c r="A52">
        <v>804016</v>
      </c>
      <c r="B52" t="str">
        <f t="shared" si="0"/>
        <v>804016</v>
      </c>
      <c r="C52" t="s">
        <v>938</v>
      </c>
    </row>
    <row r="53" spans="1:3" x14ac:dyDescent="0.25">
      <c r="A53">
        <v>804032</v>
      </c>
      <c r="B53" t="str">
        <f t="shared" si="0"/>
        <v>804032</v>
      </c>
      <c r="C53" t="s">
        <v>939</v>
      </c>
    </row>
    <row r="54" spans="1:3" x14ac:dyDescent="0.25">
      <c r="A54">
        <v>805002</v>
      </c>
      <c r="B54" t="str">
        <f t="shared" si="0"/>
        <v>805002</v>
      </c>
      <c r="C54" t="s">
        <v>940</v>
      </c>
    </row>
    <row r="55" spans="1:3" x14ac:dyDescent="0.25">
      <c r="A55">
        <v>805003</v>
      </c>
      <c r="B55" t="str">
        <f t="shared" si="0"/>
        <v>805003</v>
      </c>
      <c r="C55" t="s">
        <v>941</v>
      </c>
    </row>
    <row r="56" spans="1:3" x14ac:dyDescent="0.25">
      <c r="A56">
        <v>805004</v>
      </c>
      <c r="B56" t="str">
        <f t="shared" si="0"/>
        <v>805004</v>
      </c>
      <c r="C56" t="s">
        <v>942</v>
      </c>
    </row>
    <row r="57" spans="1:3" x14ac:dyDescent="0.25">
      <c r="A57">
        <v>805005</v>
      </c>
      <c r="B57" t="str">
        <f t="shared" si="0"/>
        <v>805005</v>
      </c>
      <c r="C57" t="s">
        <v>943</v>
      </c>
    </row>
    <row r="58" spans="1:3" x14ac:dyDescent="0.25">
      <c r="A58">
        <v>805006</v>
      </c>
      <c r="B58" t="str">
        <f t="shared" si="0"/>
        <v>805006</v>
      </c>
      <c r="C58" t="s">
        <v>944</v>
      </c>
    </row>
    <row r="59" spans="1:3" x14ac:dyDescent="0.25">
      <c r="A59">
        <v>805007</v>
      </c>
      <c r="B59" t="str">
        <f t="shared" si="0"/>
        <v>805007</v>
      </c>
      <c r="C59" t="s">
        <v>945</v>
      </c>
    </row>
    <row r="60" spans="1:3" x14ac:dyDescent="0.25">
      <c r="A60">
        <v>805008</v>
      </c>
      <c r="B60" t="str">
        <f t="shared" si="0"/>
        <v>805008</v>
      </c>
      <c r="C60" t="s">
        <v>946</v>
      </c>
    </row>
    <row r="61" spans="1:3" x14ac:dyDescent="0.25">
      <c r="A61">
        <v>805009</v>
      </c>
      <c r="B61" t="str">
        <f t="shared" si="0"/>
        <v>805009</v>
      </c>
      <c r="C61" t="s">
        <v>947</v>
      </c>
    </row>
    <row r="62" spans="1:3" x14ac:dyDescent="0.25">
      <c r="A62">
        <v>805010</v>
      </c>
      <c r="B62" t="str">
        <f t="shared" si="0"/>
        <v>805010</v>
      </c>
      <c r="C62" t="s">
        <v>948</v>
      </c>
    </row>
    <row r="63" spans="1:3" x14ac:dyDescent="0.25">
      <c r="A63">
        <v>805011</v>
      </c>
      <c r="B63" t="str">
        <f t="shared" si="0"/>
        <v>805011</v>
      </c>
      <c r="C63" t="s">
        <v>949</v>
      </c>
    </row>
    <row r="64" spans="1:3" x14ac:dyDescent="0.25">
      <c r="A64">
        <v>805012</v>
      </c>
      <c r="B64" t="str">
        <f t="shared" si="0"/>
        <v>805012</v>
      </c>
      <c r="C64" t="s">
        <v>950</v>
      </c>
    </row>
    <row r="65" spans="1:3" x14ac:dyDescent="0.25">
      <c r="A65">
        <v>805013</v>
      </c>
      <c r="B65" t="str">
        <f t="shared" si="0"/>
        <v>805013</v>
      </c>
      <c r="C65" t="s">
        <v>1056</v>
      </c>
    </row>
    <row r="66" spans="1:3" x14ac:dyDescent="0.25">
      <c r="A66">
        <v>805014</v>
      </c>
      <c r="B66" t="str">
        <f t="shared" si="0"/>
        <v>805014</v>
      </c>
      <c r="C66" t="s">
        <v>1057</v>
      </c>
    </row>
    <row r="67" spans="1:3" x14ac:dyDescent="0.25">
      <c r="A67">
        <v>805015</v>
      </c>
      <c r="B67" t="str">
        <f t="shared" ref="B67:B130" si="1">MID(C67,FIND(".",C67,1)-6,6)</f>
        <v>805015</v>
      </c>
      <c r="C67" t="s">
        <v>951</v>
      </c>
    </row>
    <row r="68" spans="1:3" x14ac:dyDescent="0.25">
      <c r="A68">
        <v>805016</v>
      </c>
      <c r="B68" t="str">
        <f t="shared" si="1"/>
        <v>805016</v>
      </c>
      <c r="C68" t="s">
        <v>952</v>
      </c>
    </row>
    <row r="69" spans="1:3" x14ac:dyDescent="0.25">
      <c r="A69">
        <v>805017</v>
      </c>
      <c r="B69" t="str">
        <f t="shared" si="1"/>
        <v>805017</v>
      </c>
      <c r="C69" t="s">
        <v>953</v>
      </c>
    </row>
    <row r="70" spans="1:3" x14ac:dyDescent="0.25">
      <c r="A70">
        <v>805018</v>
      </c>
      <c r="B70" t="str">
        <f t="shared" si="1"/>
        <v>805018</v>
      </c>
      <c r="C70" t="s">
        <v>954</v>
      </c>
    </row>
    <row r="71" spans="1:3" x14ac:dyDescent="0.25">
      <c r="A71">
        <v>805019</v>
      </c>
      <c r="B71" t="str">
        <f t="shared" si="1"/>
        <v>805019</v>
      </c>
      <c r="C71" t="s">
        <v>955</v>
      </c>
    </row>
    <row r="72" spans="1:3" x14ac:dyDescent="0.25">
      <c r="A72">
        <v>805020</v>
      </c>
      <c r="B72" t="str">
        <f t="shared" si="1"/>
        <v>805020</v>
      </c>
      <c r="C72" t="s">
        <v>956</v>
      </c>
    </row>
    <row r="73" spans="1:3" x14ac:dyDescent="0.25">
      <c r="A73">
        <v>805021</v>
      </c>
      <c r="B73" t="str">
        <f t="shared" si="1"/>
        <v>805021</v>
      </c>
      <c r="C73" t="s">
        <v>957</v>
      </c>
    </row>
    <row r="74" spans="1:3" x14ac:dyDescent="0.25">
      <c r="A74">
        <v>805022</v>
      </c>
      <c r="B74" t="str">
        <f t="shared" si="1"/>
        <v>805022</v>
      </c>
      <c r="C74" t="s">
        <v>958</v>
      </c>
    </row>
    <row r="75" spans="1:3" x14ac:dyDescent="0.25">
      <c r="A75">
        <v>805023</v>
      </c>
      <c r="B75" t="str">
        <f t="shared" si="1"/>
        <v>805023</v>
      </c>
      <c r="C75" t="s">
        <v>959</v>
      </c>
    </row>
    <row r="76" spans="1:3" x14ac:dyDescent="0.25">
      <c r="A76">
        <v>805024</v>
      </c>
      <c r="B76" t="str">
        <f t="shared" si="1"/>
        <v>805024</v>
      </c>
      <c r="C76" t="s">
        <v>960</v>
      </c>
    </row>
    <row r="77" spans="1:3" x14ac:dyDescent="0.25">
      <c r="A77">
        <v>805025</v>
      </c>
      <c r="B77" t="str">
        <f t="shared" si="1"/>
        <v>805025</v>
      </c>
      <c r="C77" t="s">
        <v>1058</v>
      </c>
    </row>
    <row r="78" spans="1:3" x14ac:dyDescent="0.25">
      <c r="A78">
        <v>805026</v>
      </c>
      <c r="B78" t="str">
        <f t="shared" si="1"/>
        <v>805026</v>
      </c>
      <c r="C78" t="s">
        <v>961</v>
      </c>
    </row>
    <row r="79" spans="1:3" x14ac:dyDescent="0.25">
      <c r="A79">
        <v>805027</v>
      </c>
      <c r="B79" t="str">
        <f t="shared" si="1"/>
        <v>805027</v>
      </c>
      <c r="C79" t="s">
        <v>962</v>
      </c>
    </row>
    <row r="80" spans="1:3" x14ac:dyDescent="0.25">
      <c r="A80">
        <v>805028</v>
      </c>
      <c r="B80" t="str">
        <f t="shared" si="1"/>
        <v>805028</v>
      </c>
      <c r="C80" t="s">
        <v>963</v>
      </c>
    </row>
    <row r="81" spans="1:3" x14ac:dyDescent="0.25">
      <c r="A81">
        <v>807000</v>
      </c>
      <c r="B81" t="str">
        <f t="shared" si="1"/>
        <v>807000</v>
      </c>
      <c r="C81" t="s">
        <v>1059</v>
      </c>
    </row>
    <row r="82" spans="1:3" x14ac:dyDescent="0.25">
      <c r="A82">
        <v>807001</v>
      </c>
      <c r="B82" t="str">
        <f t="shared" si="1"/>
        <v>807001</v>
      </c>
      <c r="C82" t="s">
        <v>964</v>
      </c>
    </row>
    <row r="83" spans="1:3" x14ac:dyDescent="0.25">
      <c r="A83">
        <v>807002</v>
      </c>
      <c r="B83" t="str">
        <f t="shared" si="1"/>
        <v>807002</v>
      </c>
      <c r="C83" t="s">
        <v>1060</v>
      </c>
    </row>
    <row r="84" spans="1:3" x14ac:dyDescent="0.25">
      <c r="A84">
        <v>807003</v>
      </c>
      <c r="B84" t="str">
        <f t="shared" si="1"/>
        <v>807003</v>
      </c>
      <c r="C84" t="s">
        <v>965</v>
      </c>
    </row>
    <row r="85" spans="1:3" x14ac:dyDescent="0.25">
      <c r="A85">
        <v>807004</v>
      </c>
      <c r="B85" t="str">
        <f t="shared" si="1"/>
        <v>807004</v>
      </c>
      <c r="C85" t="s">
        <v>966</v>
      </c>
    </row>
    <row r="86" spans="1:3" x14ac:dyDescent="0.25">
      <c r="A86">
        <v>807005</v>
      </c>
      <c r="B86" t="str">
        <f t="shared" si="1"/>
        <v>807005</v>
      </c>
      <c r="C86" t="s">
        <v>967</v>
      </c>
    </row>
    <row r="87" spans="1:3" x14ac:dyDescent="0.25">
      <c r="A87">
        <v>807006</v>
      </c>
      <c r="B87" t="str">
        <f t="shared" si="1"/>
        <v>807006</v>
      </c>
      <c r="C87" t="s">
        <v>968</v>
      </c>
    </row>
    <row r="88" spans="1:3" x14ac:dyDescent="0.25">
      <c r="A88">
        <v>807007</v>
      </c>
      <c r="B88" t="str">
        <f t="shared" si="1"/>
        <v>807007</v>
      </c>
      <c r="C88" t="s">
        <v>969</v>
      </c>
    </row>
    <row r="89" spans="1:3" x14ac:dyDescent="0.25">
      <c r="A89">
        <v>807008</v>
      </c>
      <c r="B89" t="str">
        <f t="shared" si="1"/>
        <v>807008</v>
      </c>
      <c r="C89" t="s">
        <v>970</v>
      </c>
    </row>
    <row r="90" spans="1:3" x14ac:dyDescent="0.25">
      <c r="A90">
        <v>807009</v>
      </c>
      <c r="B90" t="str">
        <f t="shared" si="1"/>
        <v>807009</v>
      </c>
      <c r="C90" t="s">
        <v>1061</v>
      </c>
    </row>
    <row r="91" spans="1:3" x14ac:dyDescent="0.25">
      <c r="A91">
        <v>807010</v>
      </c>
      <c r="B91" t="str">
        <f t="shared" si="1"/>
        <v>807010</v>
      </c>
      <c r="C91" t="s">
        <v>971</v>
      </c>
    </row>
    <row r="92" spans="1:3" x14ac:dyDescent="0.25">
      <c r="A92">
        <v>807011</v>
      </c>
      <c r="B92" t="str">
        <f t="shared" si="1"/>
        <v>807011</v>
      </c>
      <c r="C92" t="s">
        <v>972</v>
      </c>
    </row>
    <row r="93" spans="1:3" x14ac:dyDescent="0.25">
      <c r="A93">
        <v>807012</v>
      </c>
      <c r="B93" t="str">
        <f t="shared" si="1"/>
        <v>807012</v>
      </c>
      <c r="C93" t="s">
        <v>973</v>
      </c>
    </row>
    <row r="94" spans="1:3" x14ac:dyDescent="0.25">
      <c r="A94">
        <v>807013</v>
      </c>
      <c r="B94" t="str">
        <f t="shared" si="1"/>
        <v>807013</v>
      </c>
      <c r="C94" t="s">
        <v>1047</v>
      </c>
    </row>
    <row r="95" spans="1:3" x14ac:dyDescent="0.25">
      <c r="A95">
        <v>807014</v>
      </c>
      <c r="B95" t="str">
        <f t="shared" si="1"/>
        <v>807014</v>
      </c>
      <c r="C95" t="s">
        <v>974</v>
      </c>
    </row>
    <row r="96" spans="1:3" x14ac:dyDescent="0.25">
      <c r="A96">
        <v>807015</v>
      </c>
      <c r="B96" t="str">
        <f t="shared" si="1"/>
        <v>807015</v>
      </c>
      <c r="C96" t="s">
        <v>975</v>
      </c>
    </row>
    <row r="97" spans="1:3" x14ac:dyDescent="0.25">
      <c r="A97">
        <v>807016</v>
      </c>
      <c r="B97" t="str">
        <f t="shared" si="1"/>
        <v>807016</v>
      </c>
      <c r="C97" t="s">
        <v>976</v>
      </c>
    </row>
    <row r="98" spans="1:3" x14ac:dyDescent="0.25">
      <c r="A98">
        <v>807017</v>
      </c>
      <c r="B98" t="str">
        <f t="shared" si="1"/>
        <v>807017</v>
      </c>
      <c r="C98" t="s">
        <v>977</v>
      </c>
    </row>
    <row r="99" spans="1:3" x14ac:dyDescent="0.25">
      <c r="A99">
        <v>807018</v>
      </c>
      <c r="B99" t="str">
        <f t="shared" si="1"/>
        <v>807018</v>
      </c>
      <c r="C99" t="s">
        <v>978</v>
      </c>
    </row>
    <row r="100" spans="1:3" x14ac:dyDescent="0.25">
      <c r="A100">
        <v>807019</v>
      </c>
      <c r="B100" t="str">
        <f t="shared" si="1"/>
        <v>807019</v>
      </c>
      <c r="C100" t="s">
        <v>1062</v>
      </c>
    </row>
    <row r="101" spans="1:3" x14ac:dyDescent="0.25">
      <c r="A101">
        <v>807020</v>
      </c>
      <c r="B101" t="str">
        <f t="shared" si="1"/>
        <v>807020</v>
      </c>
      <c r="C101" t="s">
        <v>979</v>
      </c>
    </row>
    <row r="102" spans="1:3" x14ac:dyDescent="0.25">
      <c r="A102">
        <v>807021</v>
      </c>
      <c r="B102" t="str">
        <f t="shared" si="1"/>
        <v>807021</v>
      </c>
      <c r="C102" t="s">
        <v>1036</v>
      </c>
    </row>
    <row r="103" spans="1:3" x14ac:dyDescent="0.25">
      <c r="A103">
        <v>807022</v>
      </c>
      <c r="B103" t="str">
        <f t="shared" si="1"/>
        <v>807022</v>
      </c>
      <c r="C103" t="s">
        <v>980</v>
      </c>
    </row>
    <row r="104" spans="1:3" x14ac:dyDescent="0.25">
      <c r="A104">
        <v>807023</v>
      </c>
      <c r="B104" t="str">
        <f t="shared" si="1"/>
        <v>807023</v>
      </c>
      <c r="C104" t="s">
        <v>981</v>
      </c>
    </row>
    <row r="105" spans="1:3" x14ac:dyDescent="0.25">
      <c r="A105">
        <v>807024</v>
      </c>
      <c r="B105" t="str">
        <f t="shared" si="1"/>
        <v>807024</v>
      </c>
      <c r="C105" t="s">
        <v>982</v>
      </c>
    </row>
    <row r="106" spans="1:3" x14ac:dyDescent="0.25">
      <c r="A106">
        <v>807025</v>
      </c>
      <c r="B106" t="str">
        <f t="shared" si="1"/>
        <v>807025</v>
      </c>
      <c r="C106" t="s">
        <v>983</v>
      </c>
    </row>
    <row r="107" spans="1:3" x14ac:dyDescent="0.25">
      <c r="A107">
        <v>807026</v>
      </c>
      <c r="B107" t="str">
        <f t="shared" si="1"/>
        <v>807026</v>
      </c>
      <c r="C107" t="s">
        <v>1048</v>
      </c>
    </row>
    <row r="108" spans="1:3" x14ac:dyDescent="0.25">
      <c r="A108">
        <v>807027</v>
      </c>
      <c r="B108" t="str">
        <f t="shared" si="1"/>
        <v>807027</v>
      </c>
      <c r="C108" t="s">
        <v>984</v>
      </c>
    </row>
    <row r="109" spans="1:3" x14ac:dyDescent="0.25">
      <c r="A109">
        <v>807028</v>
      </c>
      <c r="B109" t="str">
        <f t="shared" si="1"/>
        <v>807028</v>
      </c>
      <c r="C109" t="s">
        <v>985</v>
      </c>
    </row>
    <row r="110" spans="1:3" x14ac:dyDescent="0.25">
      <c r="A110">
        <v>807029</v>
      </c>
      <c r="B110" t="str">
        <f t="shared" si="1"/>
        <v>807029</v>
      </c>
      <c r="C110" t="s">
        <v>986</v>
      </c>
    </row>
    <row r="111" spans="1:3" x14ac:dyDescent="0.25">
      <c r="A111">
        <v>807030</v>
      </c>
      <c r="B111" t="str">
        <f t="shared" si="1"/>
        <v>807030</v>
      </c>
      <c r="C111" t="s">
        <v>987</v>
      </c>
    </row>
    <row r="112" spans="1:3" x14ac:dyDescent="0.25">
      <c r="A112">
        <v>807032</v>
      </c>
      <c r="B112" t="str">
        <f t="shared" si="1"/>
        <v>807032</v>
      </c>
      <c r="C112" t="s">
        <v>988</v>
      </c>
    </row>
    <row r="113" spans="1:3" x14ac:dyDescent="0.25">
      <c r="A113">
        <v>807033</v>
      </c>
      <c r="B113" t="str">
        <f t="shared" si="1"/>
        <v>807033</v>
      </c>
      <c r="C113" t="s">
        <v>989</v>
      </c>
    </row>
    <row r="114" spans="1:3" x14ac:dyDescent="0.25">
      <c r="A114">
        <v>807034</v>
      </c>
      <c r="B114" t="str">
        <f t="shared" si="1"/>
        <v>807034</v>
      </c>
      <c r="C114" t="s">
        <v>990</v>
      </c>
    </row>
    <row r="115" spans="1:3" x14ac:dyDescent="0.25">
      <c r="A115">
        <v>807035</v>
      </c>
      <c r="B115" t="str">
        <f t="shared" si="1"/>
        <v>807035</v>
      </c>
      <c r="C115" t="s">
        <v>991</v>
      </c>
    </row>
    <row r="116" spans="1:3" x14ac:dyDescent="0.25">
      <c r="A116">
        <v>807036</v>
      </c>
      <c r="B116" t="str">
        <f t="shared" si="1"/>
        <v>807036</v>
      </c>
      <c r="C116" t="s">
        <v>992</v>
      </c>
    </row>
    <row r="117" spans="1:3" x14ac:dyDescent="0.25">
      <c r="A117">
        <v>807037</v>
      </c>
      <c r="B117" t="str">
        <f t="shared" si="1"/>
        <v>807037</v>
      </c>
      <c r="C117" t="s">
        <v>993</v>
      </c>
    </row>
    <row r="118" spans="1:3" x14ac:dyDescent="0.25">
      <c r="A118">
        <v>807038</v>
      </c>
      <c r="B118" t="str">
        <f t="shared" si="1"/>
        <v>807038</v>
      </c>
      <c r="C118" t="s">
        <v>1063</v>
      </c>
    </row>
    <row r="119" spans="1:3" x14ac:dyDescent="0.25">
      <c r="A119">
        <v>807057</v>
      </c>
      <c r="B119" t="str">
        <f t="shared" si="1"/>
        <v>807057</v>
      </c>
      <c r="C119" t="s">
        <v>1064</v>
      </c>
    </row>
    <row r="120" spans="1:3" x14ac:dyDescent="0.25">
      <c r="A120">
        <v>807058</v>
      </c>
      <c r="B120" t="str">
        <f t="shared" si="1"/>
        <v>807058</v>
      </c>
      <c r="C120" t="s">
        <v>994</v>
      </c>
    </row>
    <row r="121" spans="1:3" x14ac:dyDescent="0.25">
      <c r="A121">
        <v>807059</v>
      </c>
      <c r="B121" t="str">
        <f t="shared" si="1"/>
        <v>807059</v>
      </c>
      <c r="C121" t="s">
        <v>995</v>
      </c>
    </row>
    <row r="122" spans="1:3" x14ac:dyDescent="0.25">
      <c r="A122">
        <v>807060</v>
      </c>
      <c r="B122" t="str">
        <f t="shared" si="1"/>
        <v>807060</v>
      </c>
      <c r="C122" t="s">
        <v>996</v>
      </c>
    </row>
    <row r="123" spans="1:3" x14ac:dyDescent="0.25">
      <c r="A123">
        <v>807062</v>
      </c>
      <c r="B123" t="str">
        <f t="shared" si="1"/>
        <v>807062</v>
      </c>
      <c r="C123" t="s">
        <v>997</v>
      </c>
    </row>
    <row r="124" spans="1:3" x14ac:dyDescent="0.25">
      <c r="A124">
        <v>807063</v>
      </c>
      <c r="B124" t="str">
        <f t="shared" si="1"/>
        <v>807063</v>
      </c>
      <c r="C124" t="s">
        <v>998</v>
      </c>
    </row>
    <row r="125" spans="1:3" x14ac:dyDescent="0.25">
      <c r="A125">
        <v>807064</v>
      </c>
      <c r="B125" t="str">
        <f t="shared" si="1"/>
        <v>807064</v>
      </c>
      <c r="C125" t="s">
        <v>999</v>
      </c>
    </row>
    <row r="126" spans="1:3" x14ac:dyDescent="0.25">
      <c r="A126">
        <v>807065</v>
      </c>
      <c r="B126" t="str">
        <f t="shared" si="1"/>
        <v>807065</v>
      </c>
      <c r="C126" t="s">
        <v>1000</v>
      </c>
    </row>
    <row r="127" spans="1:3" x14ac:dyDescent="0.25">
      <c r="A127">
        <v>807066</v>
      </c>
      <c r="B127" t="str">
        <f t="shared" si="1"/>
        <v>807066</v>
      </c>
      <c r="C127" t="s">
        <v>1001</v>
      </c>
    </row>
    <row r="128" spans="1:3" x14ac:dyDescent="0.25">
      <c r="A128">
        <v>807069</v>
      </c>
      <c r="B128" t="str">
        <f t="shared" si="1"/>
        <v>807069</v>
      </c>
      <c r="C128" t="s">
        <v>1002</v>
      </c>
    </row>
    <row r="129" spans="1:3" x14ac:dyDescent="0.25">
      <c r="A129">
        <v>807070</v>
      </c>
      <c r="B129" t="str">
        <f t="shared" si="1"/>
        <v>807070</v>
      </c>
      <c r="C129" t="s">
        <v>1003</v>
      </c>
    </row>
    <row r="130" spans="1:3" x14ac:dyDescent="0.25">
      <c r="A130">
        <v>807071</v>
      </c>
      <c r="B130" t="str">
        <f t="shared" si="1"/>
        <v>807071</v>
      </c>
      <c r="C130" t="s">
        <v>1004</v>
      </c>
    </row>
    <row r="131" spans="1:3" x14ac:dyDescent="0.25">
      <c r="A131">
        <v>807072</v>
      </c>
      <c r="B131" t="str">
        <f t="shared" ref="B131:B187" si="2">MID(C131,FIND(".",C131,1)-6,6)</f>
        <v>807072</v>
      </c>
      <c r="C131" t="s">
        <v>1065</v>
      </c>
    </row>
    <row r="132" spans="1:3" x14ac:dyDescent="0.25">
      <c r="A132">
        <v>807073</v>
      </c>
      <c r="B132" t="str">
        <f t="shared" si="2"/>
        <v>807073</v>
      </c>
      <c r="C132" t="s">
        <v>1066</v>
      </c>
    </row>
    <row r="133" spans="1:3" x14ac:dyDescent="0.25">
      <c r="A133">
        <v>807074</v>
      </c>
      <c r="B133" t="str">
        <f t="shared" si="2"/>
        <v>807074</v>
      </c>
      <c r="C133" t="s">
        <v>1037</v>
      </c>
    </row>
    <row r="134" spans="1:3" x14ac:dyDescent="0.25">
      <c r="A134">
        <v>807075</v>
      </c>
      <c r="B134" t="str">
        <f t="shared" si="2"/>
        <v>807075</v>
      </c>
      <c r="C134" t="s">
        <v>1067</v>
      </c>
    </row>
    <row r="135" spans="1:3" x14ac:dyDescent="0.25">
      <c r="A135">
        <v>807076</v>
      </c>
      <c r="B135" t="str">
        <f t="shared" si="2"/>
        <v>807076</v>
      </c>
      <c r="C135" t="s">
        <v>1068</v>
      </c>
    </row>
    <row r="136" spans="1:3" x14ac:dyDescent="0.25">
      <c r="A136">
        <v>807077</v>
      </c>
      <c r="B136" t="str">
        <f t="shared" si="2"/>
        <v>807077</v>
      </c>
      <c r="C136" t="s">
        <v>1069</v>
      </c>
    </row>
    <row r="137" spans="1:3" x14ac:dyDescent="0.25">
      <c r="A137">
        <v>807078</v>
      </c>
      <c r="B137" t="str">
        <f t="shared" si="2"/>
        <v>807078</v>
      </c>
      <c r="C137" t="s">
        <v>1070</v>
      </c>
    </row>
    <row r="138" spans="1:3" x14ac:dyDescent="0.25">
      <c r="A138">
        <v>807079</v>
      </c>
      <c r="B138" t="str">
        <f t="shared" si="2"/>
        <v>807079</v>
      </c>
      <c r="C138" t="s">
        <v>1049</v>
      </c>
    </row>
    <row r="139" spans="1:3" x14ac:dyDescent="0.25">
      <c r="A139">
        <v>807080</v>
      </c>
      <c r="B139" t="str">
        <f t="shared" si="2"/>
        <v>807080</v>
      </c>
      <c r="C139" t="s">
        <v>1071</v>
      </c>
    </row>
    <row r="140" spans="1:3" x14ac:dyDescent="0.25">
      <c r="A140">
        <v>807081</v>
      </c>
      <c r="B140" t="str">
        <f t="shared" si="2"/>
        <v>807081</v>
      </c>
      <c r="C140" t="s">
        <v>1072</v>
      </c>
    </row>
    <row r="141" spans="1:3" x14ac:dyDescent="0.25">
      <c r="A141">
        <v>807082</v>
      </c>
      <c r="B141" t="str">
        <f t="shared" si="2"/>
        <v>807082</v>
      </c>
      <c r="C141" t="s">
        <v>1073</v>
      </c>
    </row>
    <row r="142" spans="1:3" x14ac:dyDescent="0.25">
      <c r="A142">
        <v>807083</v>
      </c>
      <c r="B142" t="str">
        <f t="shared" si="2"/>
        <v>807083</v>
      </c>
      <c r="C142" t="s">
        <v>1050</v>
      </c>
    </row>
    <row r="143" spans="1:3" x14ac:dyDescent="0.25">
      <c r="A143">
        <v>807084</v>
      </c>
      <c r="B143" t="str">
        <f t="shared" si="2"/>
        <v>807084</v>
      </c>
      <c r="C143" t="s">
        <v>1005</v>
      </c>
    </row>
    <row r="144" spans="1:3" x14ac:dyDescent="0.25">
      <c r="A144">
        <v>807085</v>
      </c>
      <c r="B144" t="str">
        <f t="shared" si="2"/>
        <v>807085</v>
      </c>
      <c r="C144" t="s">
        <v>1006</v>
      </c>
    </row>
    <row r="145" spans="1:3" x14ac:dyDescent="0.25">
      <c r="A145">
        <v>807086</v>
      </c>
      <c r="B145" t="str">
        <f t="shared" si="2"/>
        <v>807086</v>
      </c>
      <c r="C145" t="s">
        <v>1074</v>
      </c>
    </row>
    <row r="146" spans="1:3" x14ac:dyDescent="0.25">
      <c r="A146">
        <v>807088</v>
      </c>
      <c r="B146" t="str">
        <f t="shared" si="2"/>
        <v>807088</v>
      </c>
      <c r="C146" t="s">
        <v>1075</v>
      </c>
    </row>
    <row r="147" spans="1:3" x14ac:dyDescent="0.25">
      <c r="A147">
        <v>808001</v>
      </c>
      <c r="B147" t="str">
        <f t="shared" si="2"/>
        <v>808001</v>
      </c>
      <c r="C147" t="s">
        <v>1007</v>
      </c>
    </row>
    <row r="148" spans="1:3" x14ac:dyDescent="0.25">
      <c r="A148">
        <v>808002</v>
      </c>
      <c r="B148" t="str">
        <f t="shared" si="2"/>
        <v>808002</v>
      </c>
      <c r="C148" t="s">
        <v>1008</v>
      </c>
    </row>
    <row r="149" spans="1:3" x14ac:dyDescent="0.25">
      <c r="A149">
        <v>808003</v>
      </c>
      <c r="B149" t="str">
        <f t="shared" si="2"/>
        <v>808003</v>
      </c>
      <c r="C149" t="s">
        <v>1076</v>
      </c>
    </row>
    <row r="150" spans="1:3" x14ac:dyDescent="0.25">
      <c r="A150">
        <v>808004</v>
      </c>
      <c r="B150" t="str">
        <f t="shared" si="2"/>
        <v>808004</v>
      </c>
      <c r="C150" t="s">
        <v>1009</v>
      </c>
    </row>
    <row r="151" spans="1:3" x14ac:dyDescent="0.25">
      <c r="A151">
        <v>808005</v>
      </c>
      <c r="B151" t="str">
        <f t="shared" si="2"/>
        <v>808005</v>
      </c>
      <c r="C151" t="s">
        <v>1077</v>
      </c>
    </row>
    <row r="152" spans="1:3" x14ac:dyDescent="0.25">
      <c r="A152">
        <v>808007</v>
      </c>
      <c r="B152" t="str">
        <f t="shared" si="2"/>
        <v>808007</v>
      </c>
      <c r="C152" t="s">
        <v>1010</v>
      </c>
    </row>
    <row r="153" spans="1:3" x14ac:dyDescent="0.25">
      <c r="A153">
        <v>808008</v>
      </c>
      <c r="B153" t="str">
        <f t="shared" si="2"/>
        <v>808008</v>
      </c>
      <c r="C153" t="s">
        <v>1011</v>
      </c>
    </row>
    <row r="154" spans="1:3" x14ac:dyDescent="0.25">
      <c r="A154">
        <v>808009</v>
      </c>
      <c r="B154" t="str">
        <f t="shared" si="2"/>
        <v>808009</v>
      </c>
      <c r="C154" t="s">
        <v>1078</v>
      </c>
    </row>
    <row r="155" spans="1:3" x14ac:dyDescent="0.25">
      <c r="A155">
        <v>808010</v>
      </c>
      <c r="B155" t="str">
        <f t="shared" si="2"/>
        <v>808010</v>
      </c>
      <c r="C155" t="s">
        <v>1012</v>
      </c>
    </row>
    <row r="156" spans="1:3" x14ac:dyDescent="0.25">
      <c r="A156">
        <v>808011</v>
      </c>
      <c r="B156" t="str">
        <f t="shared" si="2"/>
        <v>808011</v>
      </c>
      <c r="C156" t="s">
        <v>1013</v>
      </c>
    </row>
    <row r="157" spans="1:3" x14ac:dyDescent="0.25">
      <c r="A157">
        <v>808012</v>
      </c>
      <c r="B157" t="str">
        <f t="shared" si="2"/>
        <v>808012</v>
      </c>
      <c r="C157" t="s">
        <v>1079</v>
      </c>
    </row>
    <row r="158" spans="1:3" x14ac:dyDescent="0.25">
      <c r="A158">
        <v>808013</v>
      </c>
      <c r="B158" t="str">
        <f t="shared" si="2"/>
        <v>808013</v>
      </c>
      <c r="C158" t="s">
        <v>1038</v>
      </c>
    </row>
    <row r="159" spans="1:3" x14ac:dyDescent="0.25">
      <c r="A159">
        <v>808015</v>
      </c>
      <c r="B159" t="str">
        <f t="shared" si="2"/>
        <v>808015</v>
      </c>
      <c r="C159" t="s">
        <v>1080</v>
      </c>
    </row>
    <row r="160" spans="1:3" x14ac:dyDescent="0.25">
      <c r="A160">
        <v>808016</v>
      </c>
      <c r="B160" t="str">
        <f t="shared" si="2"/>
        <v>808016</v>
      </c>
      <c r="C160" t="s">
        <v>1014</v>
      </c>
    </row>
    <row r="161" spans="1:3" x14ac:dyDescent="0.25">
      <c r="A161">
        <v>808017</v>
      </c>
      <c r="B161" t="str">
        <f t="shared" si="2"/>
        <v>808017</v>
      </c>
      <c r="C161" t="s">
        <v>1015</v>
      </c>
    </row>
    <row r="162" spans="1:3" x14ac:dyDescent="0.25">
      <c r="A162">
        <v>808018</v>
      </c>
      <c r="B162" t="str">
        <f t="shared" si="2"/>
        <v>808018</v>
      </c>
      <c r="C162" t="s">
        <v>1081</v>
      </c>
    </row>
    <row r="163" spans="1:3" x14ac:dyDescent="0.25">
      <c r="A163">
        <v>808019</v>
      </c>
      <c r="B163" t="str">
        <f t="shared" si="2"/>
        <v>808019</v>
      </c>
      <c r="C163" t="s">
        <v>1016</v>
      </c>
    </row>
    <row r="164" spans="1:3" x14ac:dyDescent="0.25">
      <c r="A164">
        <v>808020</v>
      </c>
      <c r="B164" t="str">
        <f t="shared" si="2"/>
        <v>808020</v>
      </c>
      <c r="C164" t="s">
        <v>1082</v>
      </c>
    </row>
    <row r="165" spans="1:3" x14ac:dyDescent="0.25">
      <c r="A165">
        <v>808023</v>
      </c>
      <c r="B165" t="str">
        <f t="shared" si="2"/>
        <v>808023</v>
      </c>
      <c r="C165" t="s">
        <v>1083</v>
      </c>
    </row>
    <row r="166" spans="1:3" x14ac:dyDescent="0.25">
      <c r="A166">
        <v>808024</v>
      </c>
      <c r="B166" t="str">
        <f t="shared" si="2"/>
        <v>808024</v>
      </c>
      <c r="C166" t="s">
        <v>1017</v>
      </c>
    </row>
    <row r="167" spans="1:3" x14ac:dyDescent="0.25">
      <c r="A167">
        <v>808025</v>
      </c>
      <c r="B167" t="str">
        <f t="shared" si="2"/>
        <v>808025</v>
      </c>
      <c r="C167" t="s">
        <v>1018</v>
      </c>
    </row>
    <row r="168" spans="1:3" x14ac:dyDescent="0.25">
      <c r="A168">
        <v>808026</v>
      </c>
      <c r="B168" t="str">
        <f t="shared" si="2"/>
        <v>808026</v>
      </c>
      <c r="C168" t="s">
        <v>1019</v>
      </c>
    </row>
    <row r="169" spans="1:3" x14ac:dyDescent="0.25">
      <c r="A169">
        <v>808027</v>
      </c>
      <c r="B169" t="str">
        <f t="shared" si="2"/>
        <v>808027</v>
      </c>
      <c r="C169" t="s">
        <v>1020</v>
      </c>
    </row>
    <row r="170" spans="1:3" x14ac:dyDescent="0.25">
      <c r="A170">
        <v>808028</v>
      </c>
      <c r="B170" t="str">
        <f t="shared" si="2"/>
        <v>808028</v>
      </c>
      <c r="C170" t="s">
        <v>1021</v>
      </c>
    </row>
    <row r="171" spans="1:3" x14ac:dyDescent="0.25">
      <c r="A171">
        <v>808029</v>
      </c>
      <c r="B171" t="str">
        <f t="shared" si="2"/>
        <v>808029</v>
      </c>
      <c r="C171" t="s">
        <v>1022</v>
      </c>
    </row>
    <row r="172" spans="1:3" x14ac:dyDescent="0.25">
      <c r="A172">
        <v>808030</v>
      </c>
      <c r="B172" t="str">
        <f t="shared" si="2"/>
        <v>808030</v>
      </c>
      <c r="C172" t="s">
        <v>1023</v>
      </c>
    </row>
    <row r="173" spans="1:3" x14ac:dyDescent="0.25">
      <c r="A173">
        <v>808031</v>
      </c>
      <c r="B173" t="str">
        <f t="shared" si="2"/>
        <v>808031</v>
      </c>
      <c r="C173" t="s">
        <v>1024</v>
      </c>
    </row>
    <row r="174" spans="1:3" x14ac:dyDescent="0.25">
      <c r="A174">
        <v>808032</v>
      </c>
      <c r="B174" t="str">
        <f t="shared" si="2"/>
        <v>808032</v>
      </c>
      <c r="C174" t="s">
        <v>1025</v>
      </c>
    </row>
    <row r="175" spans="1:3" x14ac:dyDescent="0.25">
      <c r="A175">
        <v>808033</v>
      </c>
      <c r="B175" t="str">
        <f t="shared" si="2"/>
        <v>808033</v>
      </c>
      <c r="C175" t="s">
        <v>1026</v>
      </c>
    </row>
    <row r="176" spans="1:3" x14ac:dyDescent="0.25">
      <c r="A176">
        <v>808034</v>
      </c>
      <c r="B176" t="str">
        <f t="shared" si="2"/>
        <v>808034</v>
      </c>
      <c r="C176" t="s">
        <v>1027</v>
      </c>
    </row>
    <row r="177" spans="1:3" x14ac:dyDescent="0.25">
      <c r="A177">
        <v>808035</v>
      </c>
      <c r="B177" t="str">
        <f t="shared" si="2"/>
        <v>808035</v>
      </c>
      <c r="C177" t="s">
        <v>1028</v>
      </c>
    </row>
    <row r="178" spans="1:3" x14ac:dyDescent="0.25">
      <c r="A178">
        <v>808036</v>
      </c>
      <c r="B178" t="str">
        <f t="shared" si="2"/>
        <v>808036</v>
      </c>
      <c r="C178" t="s">
        <v>1084</v>
      </c>
    </row>
    <row r="179" spans="1:3" x14ac:dyDescent="0.25">
      <c r="A179">
        <v>808037</v>
      </c>
      <c r="B179" t="str">
        <f t="shared" si="2"/>
        <v>808037</v>
      </c>
      <c r="C179" t="s">
        <v>1029</v>
      </c>
    </row>
    <row r="180" spans="1:3" x14ac:dyDescent="0.25">
      <c r="A180">
        <v>808038</v>
      </c>
      <c r="B180" t="str">
        <f t="shared" si="2"/>
        <v>808038</v>
      </c>
      <c r="C180" t="s">
        <v>1085</v>
      </c>
    </row>
    <row r="181" spans="1:3" x14ac:dyDescent="0.25">
      <c r="A181">
        <v>808039</v>
      </c>
      <c r="B181" t="str">
        <f t="shared" si="2"/>
        <v>808039</v>
      </c>
      <c r="C181" t="s">
        <v>1086</v>
      </c>
    </row>
    <row r="182" spans="1:3" x14ac:dyDescent="0.25">
      <c r="A182">
        <v>808040</v>
      </c>
      <c r="B182" t="str">
        <f t="shared" si="2"/>
        <v>808040</v>
      </c>
      <c r="C182" t="s">
        <v>1087</v>
      </c>
    </row>
    <row r="183" spans="1:3" x14ac:dyDescent="0.25">
      <c r="A183">
        <v>808041</v>
      </c>
      <c r="B183" t="str">
        <f t="shared" si="2"/>
        <v>808041</v>
      </c>
      <c r="C183" t="s">
        <v>1088</v>
      </c>
    </row>
    <row r="184" spans="1:3" x14ac:dyDescent="0.25">
      <c r="A184">
        <v>808042</v>
      </c>
      <c r="B184" t="str">
        <f t="shared" si="2"/>
        <v>808042</v>
      </c>
      <c r="C184" t="s">
        <v>1089</v>
      </c>
    </row>
    <row r="185" spans="1:3" x14ac:dyDescent="0.25">
      <c r="A185">
        <v>808043</v>
      </c>
      <c r="B185" t="str">
        <f t="shared" si="2"/>
        <v>808043</v>
      </c>
      <c r="C185" t="s">
        <v>1090</v>
      </c>
    </row>
    <row r="186" spans="1:3" x14ac:dyDescent="0.25">
      <c r="A186">
        <v>808044</v>
      </c>
      <c r="B186" t="str">
        <f t="shared" si="2"/>
        <v>808044</v>
      </c>
      <c r="C186" t="s">
        <v>1091</v>
      </c>
    </row>
    <row r="187" spans="1:3" x14ac:dyDescent="0.25">
      <c r="A187">
        <v>808045</v>
      </c>
      <c r="B187" t="str">
        <f t="shared" si="2"/>
        <v>808045</v>
      </c>
      <c r="C187" t="s">
        <v>1092</v>
      </c>
    </row>
    <row r="188" spans="1:3" x14ac:dyDescent="0.25">
      <c r="A188">
        <v>808046</v>
      </c>
      <c r="B188" t="str">
        <f>MID(C188,FIND(".",C188,1)-6,6)</f>
        <v>808046</v>
      </c>
      <c r="C188" t="s">
        <v>1039</v>
      </c>
    </row>
    <row r="189" spans="1:3" x14ac:dyDescent="0.25">
      <c r="A189">
        <v>808047</v>
      </c>
      <c r="B189" t="str">
        <f t="shared" ref="B189:B190" si="3">MID(C189,FIND(".",C189,1)-6,6)</f>
        <v>808047</v>
      </c>
      <c r="C189" t="s">
        <v>1051</v>
      </c>
    </row>
    <row r="190" spans="1:3" x14ac:dyDescent="0.25">
      <c r="A190">
        <v>808048</v>
      </c>
      <c r="B190" t="str">
        <f t="shared" si="3"/>
        <v>808048</v>
      </c>
      <c r="C190" t="s">
        <v>1093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BB02-62B3-4607-B6B0-4FF72437C838}">
  <dimension ref="A1:P247"/>
  <sheetViews>
    <sheetView topLeftCell="A196" workbookViewId="0">
      <selection activeCell="C100" sqref="C100"/>
    </sheetView>
  </sheetViews>
  <sheetFormatPr defaultRowHeight="12.95" customHeight="1" x14ac:dyDescent="0.25"/>
  <cols>
    <col min="1" max="1" width="7.28515625" bestFit="1" customWidth="1"/>
    <col min="2" max="2" width="56.42578125" bestFit="1" customWidth="1"/>
    <col min="3" max="3" width="47.42578125" customWidth="1"/>
    <col min="4" max="4" width="14.140625" customWidth="1"/>
    <col min="5" max="5" width="10.140625" customWidth="1"/>
    <col min="6" max="6" width="27.140625" customWidth="1"/>
    <col min="7" max="7" width="6" customWidth="1"/>
    <col min="8" max="8" width="10.7109375" customWidth="1"/>
    <col min="9" max="9" width="13.85546875" customWidth="1"/>
    <col min="10" max="10" width="14" customWidth="1"/>
    <col min="11" max="11" width="6.140625" customWidth="1"/>
    <col min="12" max="12" width="14.140625" customWidth="1"/>
    <col min="13" max="13" width="10.28515625" customWidth="1"/>
    <col min="14" max="14" width="8" customWidth="1"/>
    <col min="15" max="15" width="15.140625" customWidth="1"/>
    <col min="16" max="16" width="70.5703125" bestFit="1" customWidth="1"/>
  </cols>
  <sheetData>
    <row r="1" spans="1:16" ht="12.95" customHeight="1" x14ac:dyDescent="0.25">
      <c r="A1">
        <v>1</v>
      </c>
      <c r="B1">
        <v>2</v>
      </c>
      <c r="C1">
        <v>3</v>
      </c>
      <c r="D1" s="6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 s="17">
        <v>12</v>
      </c>
      <c r="M1">
        <v>13</v>
      </c>
      <c r="N1">
        <v>14</v>
      </c>
      <c r="O1">
        <v>15</v>
      </c>
    </row>
    <row r="2" spans="1:16" ht="12.95" customHeight="1" x14ac:dyDescent="0.25">
      <c r="A2" s="10" t="s">
        <v>1</v>
      </c>
      <c r="B2" s="10" t="s">
        <v>2</v>
      </c>
      <c r="C2" s="10" t="s">
        <v>2</v>
      </c>
      <c r="D2" s="11" t="s">
        <v>3</v>
      </c>
      <c r="E2" s="10" t="s">
        <v>5</v>
      </c>
      <c r="F2" s="15" t="s">
        <v>422</v>
      </c>
      <c r="G2" s="14" t="s">
        <v>423</v>
      </c>
      <c r="H2" s="14" t="s">
        <v>424</v>
      </c>
      <c r="I2" s="14" t="s">
        <v>425</v>
      </c>
      <c r="J2" s="14" t="s">
        <v>426</v>
      </c>
      <c r="K2" s="14" t="s">
        <v>427</v>
      </c>
      <c r="L2" s="18" t="s">
        <v>428</v>
      </c>
      <c r="M2" s="14" t="s">
        <v>429</v>
      </c>
      <c r="N2" s="14" t="s">
        <v>4</v>
      </c>
      <c r="O2" s="14" t="s">
        <v>430</v>
      </c>
    </row>
    <row r="3" spans="1:16" ht="12.95" customHeight="1" x14ac:dyDescent="0.25">
      <c r="A3" s="9">
        <v>808001</v>
      </c>
      <c r="B3" s="8" t="s">
        <v>23</v>
      </c>
      <c r="C3" s="8" t="s">
        <v>431</v>
      </c>
      <c r="D3" s="4" t="s">
        <v>24</v>
      </c>
      <c r="E3" t="s">
        <v>10</v>
      </c>
      <c r="F3" t="s">
        <v>432</v>
      </c>
      <c r="I3" t="s">
        <v>433</v>
      </c>
      <c r="J3">
        <v>12</v>
      </c>
      <c r="L3" s="19" t="s">
        <v>24</v>
      </c>
      <c r="N3">
        <v>808001</v>
      </c>
      <c r="P3" t="str">
        <f>VLOOKUP(A3,Sheet!$2:$158,3,FALSE)</f>
        <v>4311536940729</v>
      </c>
    </row>
    <row r="4" spans="1:16" ht="12.95" customHeight="1" x14ac:dyDescent="0.25">
      <c r="A4" s="9">
        <v>808002</v>
      </c>
      <c r="B4" s="8" t="s">
        <v>25</v>
      </c>
      <c r="C4" s="8" t="s">
        <v>434</v>
      </c>
      <c r="D4" s="12" t="s">
        <v>26</v>
      </c>
      <c r="E4" t="s">
        <v>10</v>
      </c>
      <c r="F4" t="s">
        <v>435</v>
      </c>
      <c r="I4" t="s">
        <v>433</v>
      </c>
      <c r="J4">
        <v>14</v>
      </c>
      <c r="L4" s="19" t="s">
        <v>26</v>
      </c>
      <c r="N4">
        <v>808002</v>
      </c>
      <c r="P4" t="str">
        <f>VLOOKUP(A4,Sheet!$2:$158,3,FALSE)</f>
        <v>4311536965050</v>
      </c>
    </row>
    <row r="5" spans="1:16" ht="12.95" customHeight="1" x14ac:dyDescent="0.25">
      <c r="A5" s="9">
        <v>807074</v>
      </c>
      <c r="B5" s="8" t="s">
        <v>20</v>
      </c>
      <c r="C5" s="8" t="s">
        <v>436</v>
      </c>
      <c r="D5" s="12" t="s">
        <v>21</v>
      </c>
      <c r="E5" t="s">
        <v>10</v>
      </c>
      <c r="F5" s="8" t="s">
        <v>437</v>
      </c>
      <c r="G5">
        <v>710</v>
      </c>
      <c r="H5" t="s">
        <v>438</v>
      </c>
      <c r="I5" t="s">
        <v>433</v>
      </c>
      <c r="J5">
        <v>12</v>
      </c>
      <c r="L5" s="19" t="s">
        <v>21</v>
      </c>
      <c r="N5">
        <v>807074</v>
      </c>
      <c r="P5" t="str">
        <f>VLOOKUP(A5,Sheet!$2:$158,3,FALSE)</f>
        <v>4311501712238</v>
      </c>
    </row>
    <row r="6" spans="1:16" ht="12.95" customHeight="1" x14ac:dyDescent="0.25">
      <c r="A6" s="9">
        <v>807015</v>
      </c>
      <c r="B6" s="8" t="s">
        <v>27</v>
      </c>
      <c r="C6" s="8" t="s">
        <v>439</v>
      </c>
      <c r="D6" s="12" t="s">
        <v>28</v>
      </c>
      <c r="E6" t="s">
        <v>10</v>
      </c>
      <c r="F6" t="s">
        <v>440</v>
      </c>
      <c r="G6">
        <v>190</v>
      </c>
      <c r="H6" t="s">
        <v>438</v>
      </c>
      <c r="I6" t="s">
        <v>433</v>
      </c>
      <c r="J6">
        <v>12</v>
      </c>
      <c r="L6" s="19" t="s">
        <v>28</v>
      </c>
      <c r="N6">
        <v>807015</v>
      </c>
      <c r="P6" t="str">
        <f>VLOOKUP(A6,Sheet!$2:$158,3,FALSE)</f>
        <v>4311501692912</v>
      </c>
    </row>
    <row r="7" spans="1:16" ht="12.95" customHeight="1" x14ac:dyDescent="0.25">
      <c r="A7" s="9">
        <v>807014</v>
      </c>
      <c r="B7" s="8" t="s">
        <v>29</v>
      </c>
      <c r="C7" s="8" t="s">
        <v>441</v>
      </c>
      <c r="D7" s="12" t="s">
        <v>30</v>
      </c>
      <c r="E7" t="s">
        <v>10</v>
      </c>
      <c r="F7" t="s">
        <v>442</v>
      </c>
      <c r="G7">
        <v>190</v>
      </c>
      <c r="H7" t="s">
        <v>438</v>
      </c>
      <c r="I7" t="s">
        <v>433</v>
      </c>
      <c r="J7">
        <v>12</v>
      </c>
      <c r="L7" s="19" t="s">
        <v>30</v>
      </c>
      <c r="N7">
        <v>807014</v>
      </c>
      <c r="P7" t="str">
        <f>VLOOKUP(A7,Sheet!$2:$158,3,FALSE)</f>
        <v>4311501692943</v>
      </c>
    </row>
    <row r="8" spans="1:16" ht="12.95" customHeight="1" x14ac:dyDescent="0.25">
      <c r="A8" s="9">
        <v>807021</v>
      </c>
      <c r="B8" s="8" t="s">
        <v>31</v>
      </c>
      <c r="C8" s="8" t="s">
        <v>443</v>
      </c>
      <c r="D8" s="12" t="s">
        <v>32</v>
      </c>
      <c r="E8" t="s">
        <v>10</v>
      </c>
      <c r="F8" t="s">
        <v>444</v>
      </c>
      <c r="G8">
        <v>250</v>
      </c>
      <c r="H8" t="s">
        <v>445</v>
      </c>
      <c r="I8" t="s">
        <v>433</v>
      </c>
      <c r="J8">
        <v>18</v>
      </c>
      <c r="L8" s="19" t="s">
        <v>32</v>
      </c>
      <c r="N8">
        <v>807021</v>
      </c>
      <c r="P8" t="str">
        <f>VLOOKUP(A8,Sheet!$2:$158,3,FALSE)</f>
        <v>4311596454402</v>
      </c>
    </row>
    <row r="9" spans="1:16" ht="12.95" customHeight="1" x14ac:dyDescent="0.25">
      <c r="A9" s="9">
        <v>808032</v>
      </c>
      <c r="B9" s="8" t="s">
        <v>35</v>
      </c>
      <c r="C9" s="8" t="s">
        <v>446</v>
      </c>
      <c r="D9" s="12" t="s">
        <v>36</v>
      </c>
      <c r="E9" t="s">
        <v>10</v>
      </c>
      <c r="F9" t="s">
        <v>447</v>
      </c>
      <c r="I9" t="s">
        <v>433</v>
      </c>
      <c r="J9">
        <v>12</v>
      </c>
      <c r="L9" s="19" t="s">
        <v>36</v>
      </c>
      <c r="N9">
        <v>808032</v>
      </c>
      <c r="P9" t="str">
        <f>VLOOKUP(A9,Sheet!$2:$158,3,FALSE)</f>
        <v>4311501680506</v>
      </c>
    </row>
    <row r="10" spans="1:16" ht="12.95" customHeight="1" x14ac:dyDescent="0.25">
      <c r="A10" s="9">
        <v>808031</v>
      </c>
      <c r="B10" s="8" t="s">
        <v>37</v>
      </c>
      <c r="C10" s="8" t="s">
        <v>448</v>
      </c>
      <c r="D10" s="12" t="s">
        <v>38</v>
      </c>
      <c r="E10" t="s">
        <v>10</v>
      </c>
      <c r="F10" t="s">
        <v>449</v>
      </c>
      <c r="I10" t="s">
        <v>433</v>
      </c>
      <c r="J10">
        <v>12</v>
      </c>
      <c r="L10" s="19" t="s">
        <v>38</v>
      </c>
      <c r="N10">
        <v>808031</v>
      </c>
      <c r="P10" t="str">
        <f>VLOOKUP(A10,Sheet!$2:$158,3,FALSE)</f>
        <v>4311501742389</v>
      </c>
    </row>
    <row r="11" spans="1:16" ht="12.95" customHeight="1" x14ac:dyDescent="0.25">
      <c r="A11" s="9">
        <v>808033</v>
      </c>
      <c r="B11" s="8" t="s">
        <v>43</v>
      </c>
      <c r="C11" s="8" t="s">
        <v>450</v>
      </c>
      <c r="D11" s="12" t="s">
        <v>44</v>
      </c>
      <c r="E11" t="s">
        <v>10</v>
      </c>
      <c r="F11" t="s">
        <v>451</v>
      </c>
      <c r="I11" t="s">
        <v>433</v>
      </c>
      <c r="J11">
        <v>10</v>
      </c>
      <c r="L11" s="19" t="s">
        <v>44</v>
      </c>
      <c r="N11">
        <v>808033</v>
      </c>
      <c r="P11" t="str">
        <f>VLOOKUP(A11,Sheet!$2:$158,3,FALSE)</f>
        <v>4311501680377</v>
      </c>
    </row>
    <row r="12" spans="1:16" ht="12.95" customHeight="1" x14ac:dyDescent="0.25">
      <c r="A12" s="9">
        <v>808003</v>
      </c>
      <c r="B12" s="8" t="s">
        <v>47</v>
      </c>
      <c r="C12" s="8" t="s">
        <v>452</v>
      </c>
      <c r="D12" s="12" t="s">
        <v>48</v>
      </c>
      <c r="E12" t="s">
        <v>10</v>
      </c>
      <c r="F12" t="s">
        <v>453</v>
      </c>
      <c r="I12" t="s">
        <v>433</v>
      </c>
      <c r="J12">
        <v>8</v>
      </c>
      <c r="L12" s="19" t="s">
        <v>48</v>
      </c>
      <c r="N12">
        <v>808003</v>
      </c>
      <c r="P12" t="str">
        <f>VLOOKUP(A12,Sheet!$2:$158,3,FALSE)</f>
        <v>4311501544952</v>
      </c>
    </row>
    <row r="13" spans="1:16" ht="12.95" customHeight="1" x14ac:dyDescent="0.25">
      <c r="A13" s="9">
        <v>808004</v>
      </c>
      <c r="B13" s="8" t="s">
        <v>49</v>
      </c>
      <c r="C13" s="8" t="s">
        <v>454</v>
      </c>
      <c r="D13" s="12" t="s">
        <v>50</v>
      </c>
      <c r="E13" t="s">
        <v>10</v>
      </c>
      <c r="F13" t="s">
        <v>455</v>
      </c>
      <c r="G13">
        <v>1</v>
      </c>
      <c r="H13" t="s">
        <v>456</v>
      </c>
      <c r="I13" t="s">
        <v>433</v>
      </c>
      <c r="J13">
        <v>12</v>
      </c>
      <c r="L13" s="19" t="s">
        <v>50</v>
      </c>
      <c r="N13">
        <v>808004</v>
      </c>
      <c r="P13" t="str">
        <f>VLOOKUP(A13,Sheet!$2:$158,3,FALSE)</f>
        <v>4311501484890</v>
      </c>
    </row>
    <row r="14" spans="1:16" ht="12.95" customHeight="1" x14ac:dyDescent="0.25">
      <c r="A14" s="9">
        <v>801002</v>
      </c>
      <c r="B14" s="8" t="s">
        <v>84</v>
      </c>
      <c r="C14" s="8" t="s">
        <v>457</v>
      </c>
      <c r="D14" s="12" t="s">
        <v>85</v>
      </c>
      <c r="E14" t="s">
        <v>10</v>
      </c>
      <c r="F14" t="s">
        <v>458</v>
      </c>
      <c r="G14">
        <v>125</v>
      </c>
      <c r="H14" t="s">
        <v>438</v>
      </c>
      <c r="I14" t="s">
        <v>433</v>
      </c>
      <c r="J14">
        <v>10</v>
      </c>
      <c r="L14" s="19" t="s">
        <v>85</v>
      </c>
      <c r="N14">
        <v>801002</v>
      </c>
      <c r="P14" t="str">
        <f>VLOOKUP(A14,Sheet!$2:$158,3,FALSE)</f>
        <v>4000504149423</v>
      </c>
    </row>
    <row r="15" spans="1:16" ht="12.95" customHeight="1" x14ac:dyDescent="0.25">
      <c r="A15" s="9">
        <v>801052</v>
      </c>
      <c r="B15" s="8" t="s">
        <v>86</v>
      </c>
      <c r="C15" s="8" t="s">
        <v>459</v>
      </c>
      <c r="D15" s="12" t="s">
        <v>87</v>
      </c>
      <c r="E15" t="s">
        <v>10</v>
      </c>
      <c r="F15" t="s">
        <v>460</v>
      </c>
      <c r="G15">
        <v>1</v>
      </c>
      <c r="H15" t="s">
        <v>456</v>
      </c>
      <c r="I15" t="s">
        <v>433</v>
      </c>
      <c r="J15">
        <v>6</v>
      </c>
      <c r="L15" s="19" t="s">
        <v>87</v>
      </c>
      <c r="N15">
        <v>801052</v>
      </c>
      <c r="P15" t="e">
        <f>VLOOKUP(A15,Sheet!$2:$158,3,FALSE)</f>
        <v>#N/A</v>
      </c>
    </row>
    <row r="16" spans="1:16" ht="12.95" customHeight="1" x14ac:dyDescent="0.25">
      <c r="A16" s="9">
        <v>801022</v>
      </c>
      <c r="B16" s="8" t="s">
        <v>89</v>
      </c>
      <c r="C16" s="8" t="s">
        <v>461</v>
      </c>
      <c r="D16" s="12">
        <v>801022</v>
      </c>
      <c r="E16" t="s">
        <v>88</v>
      </c>
      <c r="F16" t="s">
        <v>462</v>
      </c>
      <c r="G16">
        <v>4</v>
      </c>
      <c r="H16" t="s">
        <v>88</v>
      </c>
      <c r="I16" t="s">
        <v>463</v>
      </c>
      <c r="J16">
        <v>4</v>
      </c>
      <c r="L16" s="19">
        <v>801022</v>
      </c>
      <c r="N16">
        <v>801022</v>
      </c>
      <c r="O16" s="16" t="s">
        <v>464</v>
      </c>
      <c r="P16">
        <f>VLOOKUP(A16,Sheet!$2:$158,3,FALSE)</f>
        <v>801022</v>
      </c>
    </row>
    <row r="17" spans="1:16" ht="12.95" customHeight="1" x14ac:dyDescent="0.25">
      <c r="A17" s="9">
        <v>801028</v>
      </c>
      <c r="B17" s="8" t="s">
        <v>90</v>
      </c>
      <c r="C17" s="8" t="s">
        <v>465</v>
      </c>
      <c r="D17" s="12">
        <v>801028</v>
      </c>
      <c r="E17" t="s">
        <v>88</v>
      </c>
      <c r="F17" t="s">
        <v>466</v>
      </c>
      <c r="G17">
        <v>4</v>
      </c>
      <c r="H17" t="s">
        <v>88</v>
      </c>
      <c r="I17" t="s">
        <v>463</v>
      </c>
      <c r="J17">
        <v>4</v>
      </c>
      <c r="L17" s="19">
        <v>801028</v>
      </c>
      <c r="N17">
        <v>801028</v>
      </c>
      <c r="O17" s="16" t="s">
        <v>467</v>
      </c>
      <c r="P17">
        <f>VLOOKUP(A17,Sheet!$2:$158,3,FALSE)</f>
        <v>801028</v>
      </c>
    </row>
    <row r="18" spans="1:16" ht="12.95" customHeight="1" x14ac:dyDescent="0.25">
      <c r="A18" s="9">
        <v>801029</v>
      </c>
      <c r="B18" s="8" t="s">
        <v>91</v>
      </c>
      <c r="C18" s="8" t="s">
        <v>468</v>
      </c>
      <c r="D18" s="12">
        <v>801029</v>
      </c>
      <c r="E18" t="s">
        <v>88</v>
      </c>
      <c r="F18" t="s">
        <v>469</v>
      </c>
      <c r="G18">
        <v>12</v>
      </c>
      <c r="H18" t="s">
        <v>88</v>
      </c>
      <c r="I18" t="s">
        <v>463</v>
      </c>
      <c r="J18">
        <v>12</v>
      </c>
      <c r="L18" s="19">
        <v>801029</v>
      </c>
      <c r="N18">
        <v>801029</v>
      </c>
      <c r="O18" s="16" t="s">
        <v>470</v>
      </c>
      <c r="P18">
        <f>VLOOKUP(A18,Sheet!$2:$158,3,FALSE)</f>
        <v>801029</v>
      </c>
    </row>
    <row r="19" spans="1:16" ht="12.95" customHeight="1" x14ac:dyDescent="0.25">
      <c r="A19" s="9">
        <v>801016</v>
      </c>
      <c r="B19" s="8" t="s">
        <v>471</v>
      </c>
      <c r="C19" s="8" t="s">
        <v>472</v>
      </c>
      <c r="D19" s="12">
        <v>801016</v>
      </c>
      <c r="E19" t="s">
        <v>88</v>
      </c>
      <c r="F19" t="s">
        <v>473</v>
      </c>
      <c r="G19">
        <v>4</v>
      </c>
      <c r="H19" t="s">
        <v>88</v>
      </c>
      <c r="I19" t="s">
        <v>463</v>
      </c>
      <c r="J19">
        <v>4</v>
      </c>
      <c r="L19" s="19">
        <v>801016</v>
      </c>
      <c r="N19">
        <v>801016</v>
      </c>
      <c r="O19" s="16"/>
      <c r="P19" t="e">
        <f>VLOOKUP(A19,Sheet!$2:$158,3,FALSE)</f>
        <v>#N/A</v>
      </c>
    </row>
    <row r="20" spans="1:16" ht="12.95" customHeight="1" x14ac:dyDescent="0.25">
      <c r="A20" s="9">
        <v>801015</v>
      </c>
      <c r="B20" s="8" t="s">
        <v>92</v>
      </c>
      <c r="C20" s="8" t="s">
        <v>474</v>
      </c>
      <c r="D20" s="12">
        <v>801015</v>
      </c>
      <c r="E20" t="s">
        <v>88</v>
      </c>
      <c r="F20" t="s">
        <v>475</v>
      </c>
      <c r="G20">
        <v>4</v>
      </c>
      <c r="H20" t="s">
        <v>88</v>
      </c>
      <c r="I20" t="s">
        <v>463</v>
      </c>
      <c r="J20">
        <v>4</v>
      </c>
      <c r="L20" s="19">
        <v>801015</v>
      </c>
      <c r="N20">
        <v>801015</v>
      </c>
      <c r="O20" s="16" t="s">
        <v>476</v>
      </c>
      <c r="P20">
        <f>VLOOKUP(A20,Sheet!$2:$158,3,FALSE)</f>
        <v>801015</v>
      </c>
    </row>
    <row r="21" spans="1:16" ht="12.95" customHeight="1" x14ac:dyDescent="0.25">
      <c r="A21" s="9">
        <v>801030</v>
      </c>
      <c r="B21" s="8" t="s">
        <v>93</v>
      </c>
      <c r="C21" s="8" t="s">
        <v>477</v>
      </c>
      <c r="D21" s="12">
        <v>801030</v>
      </c>
      <c r="E21" t="s">
        <v>88</v>
      </c>
      <c r="F21" t="s">
        <v>478</v>
      </c>
      <c r="G21">
        <v>12</v>
      </c>
      <c r="H21" t="s">
        <v>88</v>
      </c>
      <c r="I21" t="s">
        <v>463</v>
      </c>
      <c r="J21">
        <v>12</v>
      </c>
      <c r="L21" s="19">
        <v>801030</v>
      </c>
      <c r="N21">
        <v>801030</v>
      </c>
      <c r="O21" s="16" t="s">
        <v>479</v>
      </c>
      <c r="P21" t="e">
        <f>VLOOKUP(A21,Sheet!$2:$158,3,FALSE)</f>
        <v>#N/A</v>
      </c>
    </row>
    <row r="22" spans="1:16" ht="12.95" customHeight="1" x14ac:dyDescent="0.25">
      <c r="A22" s="9">
        <v>801031</v>
      </c>
      <c r="B22" s="8" t="s">
        <v>94</v>
      </c>
      <c r="C22" s="8" t="s">
        <v>480</v>
      </c>
      <c r="D22" s="12">
        <v>801031</v>
      </c>
      <c r="E22" t="s">
        <v>88</v>
      </c>
      <c r="F22" t="s">
        <v>481</v>
      </c>
      <c r="G22">
        <v>4</v>
      </c>
      <c r="H22" t="s">
        <v>88</v>
      </c>
      <c r="I22" t="s">
        <v>463</v>
      </c>
      <c r="J22">
        <v>4</v>
      </c>
      <c r="L22" s="19">
        <v>801031</v>
      </c>
      <c r="N22">
        <v>801031</v>
      </c>
      <c r="O22" s="16" t="s">
        <v>482</v>
      </c>
      <c r="P22">
        <f>VLOOKUP(A22,Sheet!$2:$158,3,FALSE)</f>
        <v>801031</v>
      </c>
    </row>
    <row r="23" spans="1:16" ht="12.95" customHeight="1" x14ac:dyDescent="0.25">
      <c r="A23" s="9">
        <v>801048</v>
      </c>
      <c r="B23" s="8" t="s">
        <v>95</v>
      </c>
      <c r="C23" s="8" t="s">
        <v>95</v>
      </c>
      <c r="D23" s="12" t="s">
        <v>96</v>
      </c>
      <c r="E23" t="s">
        <v>10</v>
      </c>
      <c r="I23" t="s">
        <v>433</v>
      </c>
      <c r="J23">
        <v>10</v>
      </c>
      <c r="L23" s="19" t="s">
        <v>96</v>
      </c>
      <c r="N23">
        <v>801048</v>
      </c>
      <c r="P23" t="e">
        <f>VLOOKUP(A23,Sheet!$2:$158,3,FALSE)</f>
        <v>#N/A</v>
      </c>
    </row>
    <row r="24" spans="1:16" ht="12.95" customHeight="1" x14ac:dyDescent="0.25">
      <c r="A24" s="9">
        <v>801050</v>
      </c>
      <c r="B24" s="8" t="s">
        <v>97</v>
      </c>
      <c r="C24" s="8" t="s">
        <v>97</v>
      </c>
      <c r="D24" s="12" t="s">
        <v>98</v>
      </c>
      <c r="E24" t="s">
        <v>10</v>
      </c>
      <c r="I24" t="s">
        <v>433</v>
      </c>
      <c r="J24">
        <v>13</v>
      </c>
      <c r="L24" s="19" t="s">
        <v>98</v>
      </c>
      <c r="N24">
        <v>801050</v>
      </c>
      <c r="P24" t="e">
        <f>VLOOKUP(A24,Sheet!$2:$158,3,FALSE)</f>
        <v>#N/A</v>
      </c>
    </row>
    <row r="25" spans="1:16" ht="12.95" customHeight="1" x14ac:dyDescent="0.25">
      <c r="A25" s="9">
        <v>801051</v>
      </c>
      <c r="B25" s="8" t="s">
        <v>99</v>
      </c>
      <c r="C25" s="8" t="s">
        <v>99</v>
      </c>
      <c r="D25" s="12" t="s">
        <v>100</v>
      </c>
      <c r="E25" t="s">
        <v>10</v>
      </c>
      <c r="I25" t="s">
        <v>433</v>
      </c>
      <c r="J25">
        <v>14</v>
      </c>
      <c r="L25" s="19" t="s">
        <v>100</v>
      </c>
      <c r="N25">
        <v>801051</v>
      </c>
      <c r="P25" t="e">
        <f>VLOOKUP(A25,Sheet!$2:$158,3,FALSE)</f>
        <v>#N/A</v>
      </c>
    </row>
    <row r="26" spans="1:16" ht="12.95" customHeight="1" x14ac:dyDescent="0.25">
      <c r="A26" s="9">
        <v>801012</v>
      </c>
      <c r="B26" s="8" t="s">
        <v>102</v>
      </c>
      <c r="C26" s="8" t="s">
        <v>483</v>
      </c>
      <c r="D26" s="12" t="s">
        <v>103</v>
      </c>
      <c r="E26" t="s">
        <v>10</v>
      </c>
      <c r="F26" t="s">
        <v>484</v>
      </c>
      <c r="G26">
        <v>125</v>
      </c>
      <c r="H26" t="s">
        <v>438</v>
      </c>
      <c r="I26" t="s">
        <v>433</v>
      </c>
      <c r="J26">
        <v>28</v>
      </c>
      <c r="L26" s="19" t="s">
        <v>103</v>
      </c>
      <c r="N26">
        <v>801012</v>
      </c>
      <c r="P26" t="str">
        <f>VLOOKUP(A26,Sheet!$2:$158,3,FALSE)</f>
        <v>4000504141823</v>
      </c>
    </row>
    <row r="27" spans="1:16" ht="12.95" customHeight="1" x14ac:dyDescent="0.25">
      <c r="A27" s="9">
        <v>801043</v>
      </c>
      <c r="B27" s="8" t="s">
        <v>104</v>
      </c>
      <c r="C27" s="8" t="s">
        <v>485</v>
      </c>
      <c r="D27" s="12">
        <v>801043</v>
      </c>
      <c r="E27" t="s">
        <v>88</v>
      </c>
      <c r="F27" t="s">
        <v>486</v>
      </c>
      <c r="I27" t="s">
        <v>433</v>
      </c>
      <c r="J27">
        <v>12</v>
      </c>
      <c r="L27" s="20" t="s">
        <v>487</v>
      </c>
      <c r="N27">
        <v>801043</v>
      </c>
      <c r="O27" s="16" t="s">
        <v>488</v>
      </c>
      <c r="P27" t="e">
        <f>VLOOKUP(A27,Sheet!$2:$158,3,FALSE)</f>
        <v>#N/A</v>
      </c>
    </row>
    <row r="28" spans="1:16" ht="12.95" customHeight="1" x14ac:dyDescent="0.25">
      <c r="A28" s="9">
        <v>801024</v>
      </c>
      <c r="B28" s="8" t="s">
        <v>105</v>
      </c>
      <c r="C28" s="8" t="s">
        <v>489</v>
      </c>
      <c r="D28" s="12">
        <v>801024</v>
      </c>
      <c r="E28" t="s">
        <v>88</v>
      </c>
      <c r="F28" t="s">
        <v>486</v>
      </c>
      <c r="G28">
        <v>3</v>
      </c>
      <c r="H28" t="s">
        <v>88</v>
      </c>
      <c r="I28" t="s">
        <v>433</v>
      </c>
      <c r="J28">
        <v>12</v>
      </c>
      <c r="L28" s="20" t="s">
        <v>487</v>
      </c>
      <c r="N28">
        <v>801024</v>
      </c>
      <c r="O28" s="16" t="s">
        <v>488</v>
      </c>
      <c r="P28">
        <f>VLOOKUP(A28,Sheet!$2:$158,3,FALSE)</f>
        <v>801024</v>
      </c>
    </row>
    <row r="29" spans="1:16" ht="12.95" customHeight="1" x14ac:dyDescent="0.25">
      <c r="A29" s="9">
        <v>801059</v>
      </c>
      <c r="B29" s="8" t="s">
        <v>106</v>
      </c>
      <c r="C29" s="8" t="s">
        <v>485</v>
      </c>
      <c r="D29" s="12">
        <v>801059</v>
      </c>
      <c r="E29" t="s">
        <v>88</v>
      </c>
      <c r="F29" t="s">
        <v>486</v>
      </c>
      <c r="G29">
        <v>3</v>
      </c>
      <c r="H29" t="s">
        <v>88</v>
      </c>
      <c r="I29" t="s">
        <v>433</v>
      </c>
      <c r="J29">
        <v>12</v>
      </c>
      <c r="L29" s="20" t="s">
        <v>487</v>
      </c>
      <c r="N29">
        <v>801059</v>
      </c>
      <c r="O29" s="16" t="s">
        <v>488</v>
      </c>
      <c r="P29" t="e">
        <f>VLOOKUP(A29,Sheet!$2:$158,3,FALSE)</f>
        <v>#N/A</v>
      </c>
    </row>
    <row r="30" spans="1:16" ht="12.95" customHeight="1" x14ac:dyDescent="0.25">
      <c r="A30" s="9">
        <v>801009</v>
      </c>
      <c r="B30" s="8" t="s">
        <v>107</v>
      </c>
      <c r="C30" s="8" t="s">
        <v>490</v>
      </c>
      <c r="D30" s="12">
        <v>801009</v>
      </c>
      <c r="E30" t="s">
        <v>88</v>
      </c>
      <c r="F30" t="s">
        <v>491</v>
      </c>
      <c r="G30">
        <v>3</v>
      </c>
      <c r="H30" t="s">
        <v>88</v>
      </c>
      <c r="I30" t="s">
        <v>433</v>
      </c>
      <c r="J30">
        <v>6</v>
      </c>
      <c r="L30" s="20" t="s">
        <v>492</v>
      </c>
      <c r="N30">
        <v>801009</v>
      </c>
      <c r="O30" s="16" t="s">
        <v>493</v>
      </c>
      <c r="P30">
        <f>VLOOKUP(A30,Sheet!$2:$158,3,FALSE)</f>
        <v>801009</v>
      </c>
    </row>
    <row r="31" spans="1:16" ht="12.95" customHeight="1" x14ac:dyDescent="0.25">
      <c r="A31" s="9">
        <v>801013</v>
      </c>
      <c r="B31" s="8" t="s">
        <v>108</v>
      </c>
      <c r="C31" s="8" t="s">
        <v>494</v>
      </c>
      <c r="D31" s="12" t="s">
        <v>109</v>
      </c>
      <c r="E31" t="s">
        <v>10</v>
      </c>
      <c r="F31" t="s">
        <v>495</v>
      </c>
      <c r="G31">
        <v>125</v>
      </c>
      <c r="H31" t="s">
        <v>438</v>
      </c>
      <c r="I31" t="s">
        <v>433</v>
      </c>
      <c r="J31">
        <v>28</v>
      </c>
      <c r="L31" s="19" t="s">
        <v>109</v>
      </c>
      <c r="N31">
        <v>801013</v>
      </c>
      <c r="P31" t="str">
        <f>VLOOKUP(A31,Sheet!$2:$158,3,FALSE)</f>
        <v>4000504141724</v>
      </c>
    </row>
    <row r="32" spans="1:16" ht="12.95" customHeight="1" x14ac:dyDescent="0.25">
      <c r="A32" s="9">
        <v>801004</v>
      </c>
      <c r="B32" s="8" t="s">
        <v>110</v>
      </c>
      <c r="C32" s="8" t="s">
        <v>496</v>
      </c>
      <c r="D32" s="12">
        <v>801004</v>
      </c>
      <c r="E32" t="s">
        <v>88</v>
      </c>
      <c r="F32" s="7" t="s">
        <v>497</v>
      </c>
      <c r="G32">
        <v>2.5</v>
      </c>
      <c r="H32" t="s">
        <v>88</v>
      </c>
      <c r="I32" t="s">
        <v>433</v>
      </c>
      <c r="J32">
        <v>10</v>
      </c>
      <c r="L32" s="20" t="s">
        <v>498</v>
      </c>
      <c r="N32">
        <v>801004</v>
      </c>
      <c r="O32" s="16" t="s">
        <v>499</v>
      </c>
      <c r="P32">
        <f>VLOOKUP(A32,Sheet!$2:$158,3,FALSE)</f>
        <v>801004</v>
      </c>
    </row>
    <row r="33" spans="1:16" ht="12.95" customHeight="1" x14ac:dyDescent="0.25">
      <c r="A33" s="9">
        <v>801060</v>
      </c>
      <c r="B33" s="8" t="s">
        <v>111</v>
      </c>
      <c r="C33" s="8" t="s">
        <v>496</v>
      </c>
      <c r="D33" s="12">
        <v>801060</v>
      </c>
      <c r="E33" t="s">
        <v>88</v>
      </c>
      <c r="F33" s="7" t="s">
        <v>497</v>
      </c>
      <c r="G33">
        <v>3.5</v>
      </c>
      <c r="H33" t="s">
        <v>88</v>
      </c>
      <c r="I33" t="s">
        <v>433</v>
      </c>
      <c r="J33">
        <v>12</v>
      </c>
      <c r="L33" s="20" t="s">
        <v>498</v>
      </c>
      <c r="N33">
        <v>801060</v>
      </c>
      <c r="O33" s="16" t="s">
        <v>499</v>
      </c>
      <c r="P33" t="e">
        <f>VLOOKUP(A33,Sheet!$2:$158,3,FALSE)</f>
        <v>#N/A</v>
      </c>
    </row>
    <row r="34" spans="1:16" ht="12.95" customHeight="1" x14ac:dyDescent="0.25">
      <c r="A34" s="9">
        <v>801045</v>
      </c>
      <c r="B34" s="8" t="s">
        <v>112</v>
      </c>
      <c r="C34" s="8" t="s">
        <v>496</v>
      </c>
      <c r="D34" s="12">
        <v>801045</v>
      </c>
      <c r="E34" t="s">
        <v>88</v>
      </c>
      <c r="F34" s="7" t="s">
        <v>497</v>
      </c>
      <c r="G34">
        <v>2.5</v>
      </c>
      <c r="H34" t="s">
        <v>88</v>
      </c>
      <c r="I34" t="s">
        <v>433</v>
      </c>
      <c r="J34">
        <v>12</v>
      </c>
      <c r="L34" s="20" t="s">
        <v>498</v>
      </c>
      <c r="N34">
        <v>801045</v>
      </c>
      <c r="O34" s="16" t="s">
        <v>499</v>
      </c>
      <c r="P34" t="e">
        <f>VLOOKUP(A34,Sheet!$2:$158,3,FALSE)</f>
        <v>#N/A</v>
      </c>
    </row>
    <row r="35" spans="1:16" ht="12.95" customHeight="1" x14ac:dyDescent="0.25">
      <c r="A35" s="9">
        <v>801049</v>
      </c>
      <c r="B35" s="8" t="s">
        <v>113</v>
      </c>
      <c r="C35" s="8" t="s">
        <v>496</v>
      </c>
      <c r="D35" s="12">
        <v>801049</v>
      </c>
      <c r="E35" t="s">
        <v>88</v>
      </c>
      <c r="F35" s="7" t="s">
        <v>497</v>
      </c>
      <c r="G35">
        <v>3.4</v>
      </c>
      <c r="H35" t="s">
        <v>88</v>
      </c>
      <c r="I35" t="s">
        <v>433</v>
      </c>
      <c r="J35">
        <v>12</v>
      </c>
      <c r="L35" s="20" t="s">
        <v>498</v>
      </c>
      <c r="N35">
        <v>801049</v>
      </c>
      <c r="O35" s="16" t="s">
        <v>499</v>
      </c>
      <c r="P35">
        <f>VLOOKUP(A35,Sheet!$2:$158,3,FALSE)</f>
        <v>801049</v>
      </c>
    </row>
    <row r="36" spans="1:16" ht="12.95" customHeight="1" x14ac:dyDescent="0.25">
      <c r="A36" s="9">
        <v>804041</v>
      </c>
      <c r="B36" s="8" t="s">
        <v>114</v>
      </c>
      <c r="C36" s="8" t="s">
        <v>496</v>
      </c>
      <c r="D36" s="12">
        <v>804041</v>
      </c>
      <c r="E36" t="s">
        <v>88</v>
      </c>
      <c r="F36" s="7" t="s">
        <v>497</v>
      </c>
      <c r="G36">
        <v>3.5</v>
      </c>
      <c r="H36" t="s">
        <v>88</v>
      </c>
      <c r="I36" t="s">
        <v>433</v>
      </c>
      <c r="J36">
        <v>12</v>
      </c>
      <c r="L36" s="20" t="s">
        <v>498</v>
      </c>
      <c r="N36">
        <v>804041</v>
      </c>
      <c r="O36" s="16" t="s">
        <v>500</v>
      </c>
      <c r="P36" t="e">
        <f>VLOOKUP(A36,Sheet!$2:$158,3,FALSE)</f>
        <v>#N/A</v>
      </c>
    </row>
    <row r="37" spans="1:16" ht="12.95" customHeight="1" x14ac:dyDescent="0.25">
      <c r="A37" s="9">
        <v>801008</v>
      </c>
      <c r="B37" s="8" t="s">
        <v>115</v>
      </c>
      <c r="C37" s="8" t="s">
        <v>115</v>
      </c>
      <c r="D37" s="12">
        <v>801008</v>
      </c>
      <c r="E37" t="s">
        <v>88</v>
      </c>
      <c r="F37" t="s">
        <v>501</v>
      </c>
      <c r="G37">
        <v>4.5</v>
      </c>
      <c r="H37" t="s">
        <v>88</v>
      </c>
      <c r="I37" t="s">
        <v>502</v>
      </c>
      <c r="J37">
        <v>4.5</v>
      </c>
      <c r="L37" s="20" t="s">
        <v>503</v>
      </c>
      <c r="N37">
        <v>801008</v>
      </c>
      <c r="O37" s="16" t="s">
        <v>504</v>
      </c>
      <c r="P37">
        <f>VLOOKUP(A37,Sheet!$2:$158,3,FALSE)</f>
        <v>801008</v>
      </c>
    </row>
    <row r="38" spans="1:16" ht="12.95" customHeight="1" x14ac:dyDescent="0.25">
      <c r="A38" s="9">
        <v>801042</v>
      </c>
      <c r="B38" s="8" t="s">
        <v>116</v>
      </c>
      <c r="C38" s="8" t="s">
        <v>505</v>
      </c>
      <c r="D38" s="12" t="s">
        <v>117</v>
      </c>
      <c r="E38" t="s">
        <v>10</v>
      </c>
      <c r="F38" t="s">
        <v>506</v>
      </c>
      <c r="G38">
        <v>180</v>
      </c>
      <c r="H38" t="s">
        <v>438</v>
      </c>
      <c r="I38" t="s">
        <v>502</v>
      </c>
      <c r="J38">
        <v>12</v>
      </c>
      <c r="L38" s="19" t="s">
        <v>117</v>
      </c>
      <c r="N38">
        <v>801042</v>
      </c>
      <c r="P38" t="str">
        <f>VLOOKUP(A38,Sheet!$2:$158,3,FALSE)</f>
        <v>4770299394574</v>
      </c>
    </row>
    <row r="39" spans="1:16" ht="12.95" customHeight="1" x14ac:dyDescent="0.25">
      <c r="A39" s="9">
        <v>801011</v>
      </c>
      <c r="B39" s="8" t="s">
        <v>118</v>
      </c>
      <c r="C39" s="8" t="s">
        <v>507</v>
      </c>
      <c r="D39" s="12" t="s">
        <v>119</v>
      </c>
      <c r="E39" t="s">
        <v>10</v>
      </c>
      <c r="F39" t="s">
        <v>506</v>
      </c>
      <c r="G39">
        <v>180</v>
      </c>
      <c r="H39" t="s">
        <v>438</v>
      </c>
      <c r="I39" t="s">
        <v>502</v>
      </c>
      <c r="J39">
        <v>12</v>
      </c>
      <c r="L39" s="19" t="s">
        <v>119</v>
      </c>
      <c r="N39">
        <v>801011</v>
      </c>
      <c r="P39" t="str">
        <f>VLOOKUP(A39,Sheet!$2:$158,3,FALSE)</f>
        <v>4770299047890</v>
      </c>
    </row>
    <row r="40" spans="1:16" ht="12.95" customHeight="1" x14ac:dyDescent="0.25">
      <c r="A40" s="9">
        <v>801010</v>
      </c>
      <c r="B40" s="8" t="s">
        <v>508</v>
      </c>
      <c r="C40" s="8" t="s">
        <v>508</v>
      </c>
      <c r="D40" s="12">
        <v>801010</v>
      </c>
      <c r="E40" t="s">
        <v>88</v>
      </c>
      <c r="G40">
        <v>3.2</v>
      </c>
      <c r="H40" t="s">
        <v>88</v>
      </c>
      <c r="I40" t="s">
        <v>433</v>
      </c>
      <c r="J40">
        <v>6</v>
      </c>
      <c r="L40" s="19">
        <v>801010</v>
      </c>
      <c r="N40">
        <v>801010</v>
      </c>
      <c r="P40">
        <f>VLOOKUP(A40,Sheet!$2:$158,3,FALSE)</f>
        <v>801010</v>
      </c>
    </row>
    <row r="41" spans="1:16" ht="12.95" customHeight="1" x14ac:dyDescent="0.25">
      <c r="A41" s="9">
        <v>801006</v>
      </c>
      <c r="B41" s="8" t="s">
        <v>509</v>
      </c>
      <c r="C41" s="8" t="s">
        <v>509</v>
      </c>
      <c r="D41" s="12">
        <v>801006</v>
      </c>
      <c r="E41" t="s">
        <v>88</v>
      </c>
      <c r="I41" t="s">
        <v>433</v>
      </c>
      <c r="J41">
        <v>12</v>
      </c>
      <c r="L41" s="19">
        <v>801006</v>
      </c>
      <c r="N41">
        <v>801006</v>
      </c>
      <c r="O41" s="16" t="s">
        <v>500</v>
      </c>
      <c r="P41" t="e">
        <f>VLOOKUP(A41,Sheet!$2:$158,3,FALSE)</f>
        <v>#N/A</v>
      </c>
    </row>
    <row r="42" spans="1:16" ht="12.95" customHeight="1" x14ac:dyDescent="0.25">
      <c r="A42" s="9">
        <v>801038</v>
      </c>
      <c r="B42" s="8" t="s">
        <v>120</v>
      </c>
      <c r="C42" s="8" t="s">
        <v>510</v>
      </c>
      <c r="D42" s="12" t="s">
        <v>121</v>
      </c>
      <c r="E42" t="s">
        <v>10</v>
      </c>
      <c r="F42" t="s">
        <v>511</v>
      </c>
      <c r="G42">
        <v>500</v>
      </c>
      <c r="H42" t="s">
        <v>438</v>
      </c>
      <c r="I42" t="s">
        <v>433</v>
      </c>
      <c r="J42">
        <v>12</v>
      </c>
      <c r="L42" s="19" t="s">
        <v>121</v>
      </c>
      <c r="N42">
        <v>801038</v>
      </c>
      <c r="P42" t="str">
        <f>VLOOKUP(A42,Sheet!$2:$158,3,FALSE)</f>
        <v>4000504251225</v>
      </c>
    </row>
    <row r="43" spans="1:16" ht="12.95" customHeight="1" x14ac:dyDescent="0.25">
      <c r="A43" s="9">
        <v>801037</v>
      </c>
      <c r="B43" s="8" t="s">
        <v>122</v>
      </c>
      <c r="C43" s="8" t="s">
        <v>512</v>
      </c>
      <c r="D43" s="12" t="s">
        <v>123</v>
      </c>
      <c r="E43" t="s">
        <v>10</v>
      </c>
      <c r="F43" t="s">
        <v>513</v>
      </c>
      <c r="G43">
        <v>300</v>
      </c>
      <c r="H43" t="s">
        <v>438</v>
      </c>
      <c r="I43" t="s">
        <v>433</v>
      </c>
      <c r="J43">
        <v>6</v>
      </c>
      <c r="L43" s="19" t="s">
        <v>123</v>
      </c>
      <c r="N43">
        <v>801037</v>
      </c>
      <c r="P43" t="str">
        <f>VLOOKUP(A43,Sheet!$2:$158,3,FALSE)</f>
        <v>4000504255322</v>
      </c>
    </row>
    <row r="44" spans="1:16" ht="12.95" customHeight="1" x14ac:dyDescent="0.25">
      <c r="A44" s="9">
        <v>801040</v>
      </c>
      <c r="B44" s="8" t="s">
        <v>124</v>
      </c>
      <c r="C44" s="8" t="s">
        <v>514</v>
      </c>
      <c r="D44" s="12" t="s">
        <v>125</v>
      </c>
      <c r="E44" t="s">
        <v>10</v>
      </c>
      <c r="F44" t="s">
        <v>515</v>
      </c>
      <c r="G44">
        <v>150</v>
      </c>
      <c r="H44" t="s">
        <v>438</v>
      </c>
      <c r="I44" t="s">
        <v>433</v>
      </c>
      <c r="J44">
        <v>32</v>
      </c>
      <c r="L44" s="19" t="s">
        <v>125</v>
      </c>
      <c r="N44">
        <v>801040</v>
      </c>
      <c r="P44" t="str">
        <f>VLOOKUP(A44,Sheet!$2:$158,3,FALSE)</f>
        <v>4000538571122</v>
      </c>
    </row>
    <row r="45" spans="1:16" ht="12.95" customHeight="1" x14ac:dyDescent="0.25">
      <c r="A45" s="9">
        <v>801053</v>
      </c>
      <c r="B45" s="8" t="s">
        <v>126</v>
      </c>
      <c r="C45" s="8" t="s">
        <v>516</v>
      </c>
      <c r="D45" s="12" t="s">
        <v>127</v>
      </c>
      <c r="E45" t="s">
        <v>10</v>
      </c>
      <c r="F45" t="s">
        <v>515</v>
      </c>
      <c r="G45">
        <v>150</v>
      </c>
      <c r="H45" t="s">
        <v>438</v>
      </c>
      <c r="I45" t="s">
        <v>433</v>
      </c>
      <c r="J45">
        <v>32</v>
      </c>
      <c r="L45" s="19" t="s">
        <v>127</v>
      </c>
      <c r="N45">
        <v>801053</v>
      </c>
      <c r="P45" t="str">
        <f>VLOOKUP(A45,Sheet!$2:$158,3,FALSE)</f>
        <v>4000538571023</v>
      </c>
    </row>
    <row r="46" spans="1:16" ht="12.95" customHeight="1" x14ac:dyDescent="0.25">
      <c r="A46" s="9">
        <v>801054</v>
      </c>
      <c r="B46" s="8" t="s">
        <v>128</v>
      </c>
      <c r="C46" s="8" t="s">
        <v>517</v>
      </c>
      <c r="D46" s="12" t="s">
        <v>129</v>
      </c>
      <c r="E46" t="s">
        <v>10</v>
      </c>
      <c r="F46" t="s">
        <v>515</v>
      </c>
      <c r="G46">
        <v>150</v>
      </c>
      <c r="H46" t="s">
        <v>438</v>
      </c>
      <c r="I46" t="s">
        <v>433</v>
      </c>
      <c r="J46">
        <v>32</v>
      </c>
      <c r="L46" s="19" t="s">
        <v>129</v>
      </c>
      <c r="N46">
        <v>801054</v>
      </c>
      <c r="P46" t="str">
        <f>VLOOKUP(A46,Sheet!$2:$158,3,FALSE)</f>
        <v>4000538571221</v>
      </c>
    </row>
    <row r="47" spans="1:16" ht="12.95" customHeight="1" x14ac:dyDescent="0.25">
      <c r="A47" s="9">
        <v>801057</v>
      </c>
      <c r="B47" s="8" t="s">
        <v>130</v>
      </c>
      <c r="C47" s="8" t="s">
        <v>130</v>
      </c>
      <c r="D47" s="12" t="s">
        <v>131</v>
      </c>
      <c r="E47" t="s">
        <v>10</v>
      </c>
      <c r="I47" t="s">
        <v>433</v>
      </c>
      <c r="J47">
        <v>26</v>
      </c>
      <c r="L47" s="19" t="s">
        <v>131</v>
      </c>
      <c r="N47">
        <v>801057</v>
      </c>
      <c r="P47" t="e">
        <f>VLOOKUP(A47,Sheet!$2:$158,3,FALSE)</f>
        <v>#N/A</v>
      </c>
    </row>
    <row r="48" spans="1:16" ht="12.95" customHeight="1" x14ac:dyDescent="0.25">
      <c r="A48" s="9">
        <v>801001</v>
      </c>
      <c r="B48" s="8" t="s">
        <v>132</v>
      </c>
      <c r="C48" s="8" t="s">
        <v>132</v>
      </c>
      <c r="D48" s="12">
        <v>801001</v>
      </c>
      <c r="E48" t="s">
        <v>10</v>
      </c>
      <c r="I48" t="s">
        <v>433</v>
      </c>
      <c r="J48">
        <v>32</v>
      </c>
      <c r="L48" s="19">
        <v>801001</v>
      </c>
      <c r="N48">
        <v>801001</v>
      </c>
      <c r="P48" t="e">
        <f>VLOOKUP(A48,Sheet!$2:$158,3,FALSE)</f>
        <v>#N/A</v>
      </c>
    </row>
    <row r="49" spans="1:16" ht="12.95" customHeight="1" x14ac:dyDescent="0.25">
      <c r="A49" s="9">
        <v>801047</v>
      </c>
      <c r="B49" s="8" t="s">
        <v>133</v>
      </c>
      <c r="C49" s="8" t="s">
        <v>133</v>
      </c>
      <c r="D49" s="12">
        <v>801047</v>
      </c>
      <c r="E49" t="s">
        <v>10</v>
      </c>
      <c r="F49" t="s">
        <v>518</v>
      </c>
      <c r="I49" t="s">
        <v>433</v>
      </c>
      <c r="J49">
        <v>12</v>
      </c>
      <c r="L49" s="20" t="s">
        <v>487</v>
      </c>
      <c r="N49">
        <v>801047</v>
      </c>
      <c r="P49" t="e">
        <f>VLOOKUP(A49,Sheet!$2:$158,3,FALSE)</f>
        <v>#N/A</v>
      </c>
    </row>
    <row r="50" spans="1:16" ht="12.95" customHeight="1" x14ac:dyDescent="0.25">
      <c r="A50" s="9">
        <v>801005</v>
      </c>
      <c r="B50" s="8" t="s">
        <v>138</v>
      </c>
      <c r="C50" s="8" t="s">
        <v>519</v>
      </c>
      <c r="D50" s="12">
        <v>801005</v>
      </c>
      <c r="E50" t="s">
        <v>88</v>
      </c>
      <c r="F50" t="s">
        <v>520</v>
      </c>
      <c r="G50">
        <v>3.5</v>
      </c>
      <c r="H50" t="s">
        <v>88</v>
      </c>
      <c r="I50" t="s">
        <v>433</v>
      </c>
      <c r="J50">
        <v>12</v>
      </c>
      <c r="L50" s="20" t="s">
        <v>521</v>
      </c>
      <c r="N50">
        <v>801005</v>
      </c>
      <c r="O50" s="16" t="s">
        <v>522</v>
      </c>
      <c r="P50">
        <f>VLOOKUP(A50,Sheet!$2:$158,3,FALSE)</f>
        <v>801005</v>
      </c>
    </row>
    <row r="51" spans="1:16" ht="12.95" customHeight="1" x14ac:dyDescent="0.25">
      <c r="A51" s="9">
        <v>801023</v>
      </c>
      <c r="B51" s="8" t="s">
        <v>524</v>
      </c>
      <c r="C51" s="8" t="s">
        <v>525</v>
      </c>
      <c r="D51" s="12">
        <v>801023</v>
      </c>
      <c r="E51" t="s">
        <v>88</v>
      </c>
      <c r="F51" t="s">
        <v>518</v>
      </c>
      <c r="G51">
        <v>3.5</v>
      </c>
      <c r="H51" t="s">
        <v>88</v>
      </c>
      <c r="I51" t="s">
        <v>433</v>
      </c>
      <c r="J51">
        <v>12</v>
      </c>
      <c r="L51" s="20" t="s">
        <v>487</v>
      </c>
      <c r="N51" t="s">
        <v>523</v>
      </c>
      <c r="O51" s="16" t="s">
        <v>526</v>
      </c>
      <c r="P51">
        <f>VLOOKUP(A51,Sheet!$2:$158,3,FALSE)</f>
        <v>801023</v>
      </c>
    </row>
    <row r="52" spans="1:16" ht="12.95" customHeight="1" x14ac:dyDescent="0.25">
      <c r="A52" s="9">
        <v>801058</v>
      </c>
      <c r="B52" s="8" t="s">
        <v>140</v>
      </c>
      <c r="C52" s="8" t="s">
        <v>525</v>
      </c>
      <c r="D52" s="12">
        <v>801058</v>
      </c>
      <c r="E52" t="s">
        <v>88</v>
      </c>
      <c r="F52" t="s">
        <v>518</v>
      </c>
      <c r="G52">
        <v>3</v>
      </c>
      <c r="H52" t="s">
        <v>88</v>
      </c>
      <c r="I52" t="s">
        <v>433</v>
      </c>
      <c r="J52">
        <v>12</v>
      </c>
      <c r="L52" s="20" t="s">
        <v>487</v>
      </c>
      <c r="N52">
        <v>801058</v>
      </c>
      <c r="O52" s="16" t="s">
        <v>500</v>
      </c>
      <c r="P52" t="e">
        <f>VLOOKUP(A52,Sheet!$2:$158,3,FALSE)</f>
        <v>#N/A</v>
      </c>
    </row>
    <row r="53" spans="1:16" ht="12.95" customHeight="1" x14ac:dyDescent="0.25">
      <c r="A53" s="9">
        <v>801003</v>
      </c>
      <c r="B53" s="8" t="s">
        <v>141</v>
      </c>
      <c r="C53" s="8" t="s">
        <v>527</v>
      </c>
      <c r="D53" s="12">
        <v>801003</v>
      </c>
      <c r="E53" t="s">
        <v>88</v>
      </c>
      <c r="F53" t="s">
        <v>528</v>
      </c>
      <c r="G53">
        <v>3</v>
      </c>
      <c r="H53" t="s">
        <v>88</v>
      </c>
      <c r="I53" t="s">
        <v>433</v>
      </c>
      <c r="J53">
        <v>11</v>
      </c>
      <c r="L53" s="20" t="s">
        <v>529</v>
      </c>
      <c r="N53">
        <v>801003</v>
      </c>
      <c r="O53" s="16" t="s">
        <v>500</v>
      </c>
      <c r="P53">
        <f>VLOOKUP(A53,Sheet!$2:$158,3,FALSE)</f>
        <v>801003</v>
      </c>
    </row>
    <row r="54" spans="1:16" ht="12.95" customHeight="1" x14ac:dyDescent="0.25">
      <c r="A54" s="9">
        <v>807022</v>
      </c>
      <c r="B54" s="8" t="s">
        <v>145</v>
      </c>
      <c r="C54" s="8" t="s">
        <v>530</v>
      </c>
      <c r="D54" s="12" t="s">
        <v>146</v>
      </c>
      <c r="E54" t="s">
        <v>10</v>
      </c>
      <c r="F54" t="s">
        <v>531</v>
      </c>
      <c r="G54">
        <v>400</v>
      </c>
      <c r="H54" t="s">
        <v>438</v>
      </c>
      <c r="I54" t="s">
        <v>433</v>
      </c>
      <c r="J54">
        <v>12</v>
      </c>
      <c r="L54" s="19" t="s">
        <v>146</v>
      </c>
      <c r="N54">
        <v>807022</v>
      </c>
      <c r="P54" t="str">
        <f>VLOOKUP(A54,Sheet!$2:$158,3,FALSE)</f>
        <v>4311596438914</v>
      </c>
    </row>
    <row r="55" spans="1:16" ht="12.95" customHeight="1" x14ac:dyDescent="0.25">
      <c r="A55" s="9">
        <v>805006</v>
      </c>
      <c r="B55" s="8" t="s">
        <v>147</v>
      </c>
      <c r="C55" s="8" t="s">
        <v>532</v>
      </c>
      <c r="D55" s="12" t="s">
        <v>148</v>
      </c>
      <c r="E55" t="s">
        <v>10</v>
      </c>
      <c r="F55" t="s">
        <v>533</v>
      </c>
      <c r="G55">
        <v>80</v>
      </c>
      <c r="H55" t="s">
        <v>438</v>
      </c>
      <c r="I55" t="s">
        <v>433</v>
      </c>
      <c r="J55">
        <v>42</v>
      </c>
      <c r="L55" s="19" t="s">
        <v>148</v>
      </c>
      <c r="N55">
        <v>805006</v>
      </c>
      <c r="P55" t="str">
        <f>VLOOKUP(A55,Sheet!$2:$158,3,FALSE)</f>
        <v>40352817</v>
      </c>
    </row>
    <row r="56" spans="1:16" ht="12.95" customHeight="1" x14ac:dyDescent="0.25">
      <c r="A56" s="9">
        <v>807010</v>
      </c>
      <c r="B56" s="8" t="s">
        <v>150</v>
      </c>
      <c r="C56" s="8" t="s">
        <v>534</v>
      </c>
      <c r="D56" s="12" t="s">
        <v>535</v>
      </c>
      <c r="E56" t="s">
        <v>10</v>
      </c>
      <c r="F56" t="s">
        <v>536</v>
      </c>
      <c r="G56">
        <v>450</v>
      </c>
      <c r="H56" t="s">
        <v>438</v>
      </c>
      <c r="I56" t="s">
        <v>433</v>
      </c>
      <c r="J56">
        <v>10</v>
      </c>
      <c r="L56" s="19" t="s">
        <v>535</v>
      </c>
      <c r="N56">
        <v>807010</v>
      </c>
      <c r="P56" t="str">
        <f>VLOOKUP(A56,Sheet!$2:$158,3,FALSE)</f>
        <v>4311501757130</v>
      </c>
    </row>
    <row r="57" spans="1:16" ht="12.95" customHeight="1" x14ac:dyDescent="0.25">
      <c r="A57" s="9">
        <v>807008</v>
      </c>
      <c r="B57" s="8" t="s">
        <v>149</v>
      </c>
      <c r="C57" s="8" t="s">
        <v>537</v>
      </c>
      <c r="D57" s="12" t="s">
        <v>538</v>
      </c>
      <c r="E57" t="s">
        <v>10</v>
      </c>
      <c r="F57" t="s">
        <v>539</v>
      </c>
      <c r="G57">
        <v>450</v>
      </c>
      <c r="H57" t="s">
        <v>438</v>
      </c>
      <c r="I57" t="s">
        <v>433</v>
      </c>
      <c r="J57">
        <v>10</v>
      </c>
      <c r="L57" s="19" t="s">
        <v>538</v>
      </c>
      <c r="N57">
        <v>807008</v>
      </c>
      <c r="P57" t="str">
        <f>VLOOKUP(A57,Sheet!$2:$158,3,FALSE)</f>
        <v>4311501757253</v>
      </c>
    </row>
    <row r="58" spans="1:16" ht="12.95" customHeight="1" x14ac:dyDescent="0.25">
      <c r="A58" s="9">
        <v>807009</v>
      </c>
      <c r="B58" s="8" t="s">
        <v>540</v>
      </c>
      <c r="C58" s="8" t="s">
        <v>541</v>
      </c>
      <c r="D58" s="12" t="s">
        <v>542</v>
      </c>
      <c r="E58" t="s">
        <v>10</v>
      </c>
      <c r="G58">
        <v>450</v>
      </c>
      <c r="H58" t="s">
        <v>438</v>
      </c>
      <c r="I58" t="s">
        <v>433</v>
      </c>
      <c r="J58">
        <v>10</v>
      </c>
      <c r="L58" s="19" t="s">
        <v>542</v>
      </c>
      <c r="N58">
        <v>807009</v>
      </c>
      <c r="P58" t="str">
        <f>VLOOKUP(A58,Sheet!$2:$158,3,FALSE)</f>
        <v>4311501757055</v>
      </c>
    </row>
    <row r="59" spans="1:16" ht="12.95" customHeight="1" x14ac:dyDescent="0.25">
      <c r="A59" s="9">
        <v>808006</v>
      </c>
      <c r="B59" s="8" t="s">
        <v>154</v>
      </c>
      <c r="C59" s="8" t="s">
        <v>543</v>
      </c>
      <c r="D59" s="12" t="s">
        <v>155</v>
      </c>
      <c r="E59" t="s">
        <v>10</v>
      </c>
      <c r="I59" t="s">
        <v>433</v>
      </c>
      <c r="J59">
        <v>6</v>
      </c>
      <c r="L59" s="19" t="s">
        <v>155</v>
      </c>
      <c r="N59">
        <v>808006</v>
      </c>
      <c r="P59" t="e">
        <f>VLOOKUP(A59,Sheet!$2:$158,3,FALSE)</f>
        <v>#N/A</v>
      </c>
    </row>
    <row r="60" spans="1:16" ht="12.95" customHeight="1" x14ac:dyDescent="0.25">
      <c r="A60" s="9">
        <v>808012</v>
      </c>
      <c r="B60" s="8" t="s">
        <v>544</v>
      </c>
      <c r="C60" s="8" t="s">
        <v>545</v>
      </c>
      <c r="D60" s="12" t="s">
        <v>546</v>
      </c>
      <c r="E60" t="s">
        <v>10</v>
      </c>
      <c r="F60" t="s">
        <v>547</v>
      </c>
      <c r="I60" t="s">
        <v>433</v>
      </c>
      <c r="J60">
        <v>24</v>
      </c>
      <c r="L60" s="19" t="s">
        <v>546</v>
      </c>
      <c r="N60">
        <v>808012</v>
      </c>
      <c r="P60" t="str">
        <f>VLOOKUP(A60,Sheet!$2:$158,3,FALSE)</f>
        <v>4311501002971</v>
      </c>
    </row>
    <row r="61" spans="1:16" ht="12.95" customHeight="1" x14ac:dyDescent="0.25">
      <c r="A61" s="9">
        <v>802014</v>
      </c>
      <c r="B61" s="8" t="s">
        <v>161</v>
      </c>
      <c r="C61" s="8" t="s">
        <v>548</v>
      </c>
      <c r="D61" s="12">
        <v>802014</v>
      </c>
      <c r="E61" t="s">
        <v>88</v>
      </c>
      <c r="F61" t="s">
        <v>549</v>
      </c>
      <c r="G61">
        <v>5.5</v>
      </c>
      <c r="H61" t="s">
        <v>88</v>
      </c>
      <c r="I61" t="s">
        <v>550</v>
      </c>
      <c r="J61">
        <v>11</v>
      </c>
      <c r="L61" s="19">
        <v>802014</v>
      </c>
      <c r="N61">
        <v>802014</v>
      </c>
      <c r="P61">
        <f>VLOOKUP(A61,Sheet!$2:$158,3,FALSE)</f>
        <v>802014</v>
      </c>
    </row>
    <row r="62" spans="1:16" ht="12.95" customHeight="1" x14ac:dyDescent="0.25">
      <c r="A62" s="9">
        <v>802005</v>
      </c>
      <c r="B62" s="8" t="s">
        <v>163</v>
      </c>
      <c r="C62" s="8" t="s">
        <v>551</v>
      </c>
      <c r="D62" s="12" t="s">
        <v>164</v>
      </c>
      <c r="E62" t="s">
        <v>10</v>
      </c>
      <c r="F62" t="s">
        <v>552</v>
      </c>
      <c r="G62">
        <v>200</v>
      </c>
      <c r="H62" t="s">
        <v>438</v>
      </c>
      <c r="I62" t="s">
        <v>553</v>
      </c>
      <c r="J62">
        <v>60</v>
      </c>
      <c r="L62" s="19" t="s">
        <v>164</v>
      </c>
      <c r="N62">
        <v>802005</v>
      </c>
      <c r="P62" t="str">
        <f>VLOOKUP(A62,Sheet!$2:$158,3,FALSE)</f>
        <v>5999060801014</v>
      </c>
    </row>
    <row r="63" spans="1:16" ht="12.95" customHeight="1" x14ac:dyDescent="0.25">
      <c r="A63" s="9">
        <v>807007</v>
      </c>
      <c r="B63" s="8" t="s">
        <v>165</v>
      </c>
      <c r="C63" s="8" t="s">
        <v>554</v>
      </c>
      <c r="D63" s="12" t="s">
        <v>555</v>
      </c>
      <c r="E63" t="s">
        <v>10</v>
      </c>
      <c r="F63" t="s">
        <v>556</v>
      </c>
      <c r="G63">
        <v>500</v>
      </c>
      <c r="H63" t="s">
        <v>438</v>
      </c>
      <c r="I63" t="s">
        <v>433</v>
      </c>
      <c r="J63">
        <v>20</v>
      </c>
      <c r="L63" s="19" t="s">
        <v>555</v>
      </c>
      <c r="N63">
        <v>807007</v>
      </c>
      <c r="P63" t="str">
        <f>VLOOKUP(A63,Sheet!$2:$158,3,FALSE)</f>
        <v>4311596410620</v>
      </c>
    </row>
    <row r="64" spans="1:16" ht="12.95" customHeight="1" x14ac:dyDescent="0.25">
      <c r="A64" s="9">
        <v>807006</v>
      </c>
      <c r="B64" s="8" t="s">
        <v>166</v>
      </c>
      <c r="C64" s="8" t="s">
        <v>557</v>
      </c>
      <c r="D64" s="12" t="s">
        <v>167</v>
      </c>
      <c r="E64" t="s">
        <v>10</v>
      </c>
      <c r="F64" t="s">
        <v>558</v>
      </c>
      <c r="G64">
        <v>397</v>
      </c>
      <c r="H64" t="s">
        <v>438</v>
      </c>
      <c r="I64" t="s">
        <v>433</v>
      </c>
      <c r="J64">
        <v>20</v>
      </c>
      <c r="L64" s="19" t="s">
        <v>167</v>
      </c>
      <c r="N64">
        <v>807006</v>
      </c>
      <c r="P64" t="str">
        <f>VLOOKUP(A64,Sheet!$2:$158,3,FALSE)</f>
        <v>4311596413812</v>
      </c>
    </row>
    <row r="65" spans="1:16" ht="12.95" customHeight="1" x14ac:dyDescent="0.25">
      <c r="A65" s="9">
        <v>807005</v>
      </c>
      <c r="B65" s="8" t="s">
        <v>559</v>
      </c>
      <c r="C65" s="8" t="s">
        <v>560</v>
      </c>
      <c r="D65" s="12" t="s">
        <v>561</v>
      </c>
      <c r="E65" t="s">
        <v>10</v>
      </c>
      <c r="F65" t="s">
        <v>562</v>
      </c>
      <c r="G65">
        <v>500</v>
      </c>
      <c r="H65" t="s">
        <v>438</v>
      </c>
      <c r="I65" t="s">
        <v>433</v>
      </c>
      <c r="J65">
        <v>24</v>
      </c>
      <c r="L65" s="19" t="s">
        <v>561</v>
      </c>
      <c r="N65">
        <v>807005</v>
      </c>
      <c r="P65" t="str">
        <f>VLOOKUP(A65,Sheet!$2:$158,3,FALSE)</f>
        <v>4311596410644</v>
      </c>
    </row>
    <row r="66" spans="1:16" ht="12.95" customHeight="1" x14ac:dyDescent="0.25">
      <c r="A66" s="9">
        <v>807057</v>
      </c>
      <c r="B66" s="8" t="s">
        <v>169</v>
      </c>
      <c r="C66" s="8" t="s">
        <v>563</v>
      </c>
      <c r="D66" s="12" t="s">
        <v>170</v>
      </c>
      <c r="E66" t="s">
        <v>10</v>
      </c>
      <c r="F66" t="s">
        <v>564</v>
      </c>
      <c r="G66">
        <v>500</v>
      </c>
      <c r="H66" t="s">
        <v>438</v>
      </c>
      <c r="I66" t="s">
        <v>433</v>
      </c>
      <c r="J66">
        <v>24</v>
      </c>
      <c r="L66" s="19" t="s">
        <v>170</v>
      </c>
      <c r="N66">
        <v>807057</v>
      </c>
      <c r="P66" t="str">
        <f>VLOOKUP(A66,Sheet!$2:$158,3,FALSE)</f>
        <v>4311596410828</v>
      </c>
    </row>
    <row r="67" spans="1:16" ht="12.95" customHeight="1" x14ac:dyDescent="0.25">
      <c r="A67" s="9">
        <v>805007</v>
      </c>
      <c r="B67" s="8" t="s">
        <v>171</v>
      </c>
      <c r="C67" s="8" t="s">
        <v>565</v>
      </c>
      <c r="D67" s="12" t="s">
        <v>172</v>
      </c>
      <c r="E67" t="s">
        <v>10</v>
      </c>
      <c r="F67" t="s">
        <v>566</v>
      </c>
      <c r="G67">
        <v>225</v>
      </c>
      <c r="H67" t="s">
        <v>438</v>
      </c>
      <c r="I67" t="s">
        <v>433</v>
      </c>
      <c r="J67">
        <v>56</v>
      </c>
      <c r="L67" s="19" t="s">
        <v>172</v>
      </c>
      <c r="N67">
        <v>805007</v>
      </c>
      <c r="P67" t="str">
        <f>VLOOKUP(A67,Sheet!$2:$158,3,FALSE)</f>
        <v>40352886</v>
      </c>
    </row>
    <row r="68" spans="1:16" ht="12.95" customHeight="1" x14ac:dyDescent="0.25">
      <c r="A68" s="9">
        <v>807029</v>
      </c>
      <c r="B68" s="8" t="s">
        <v>173</v>
      </c>
      <c r="C68" s="8" t="s">
        <v>567</v>
      </c>
      <c r="D68" s="12" t="s">
        <v>174</v>
      </c>
      <c r="E68" t="s">
        <v>10</v>
      </c>
      <c r="F68" t="s">
        <v>568</v>
      </c>
      <c r="G68">
        <v>225</v>
      </c>
      <c r="H68" t="s">
        <v>438</v>
      </c>
      <c r="I68" t="s">
        <v>433</v>
      </c>
      <c r="J68">
        <v>24</v>
      </c>
      <c r="L68" s="19" t="s">
        <v>174</v>
      </c>
      <c r="N68">
        <v>807029</v>
      </c>
      <c r="P68" t="str">
        <f>VLOOKUP(A68,Sheet!$2:$158,3,FALSE)</f>
        <v>4311501795996</v>
      </c>
    </row>
    <row r="69" spans="1:16" ht="12.95" customHeight="1" x14ac:dyDescent="0.25">
      <c r="A69" s="9">
        <v>807068</v>
      </c>
      <c r="B69" s="8" t="s">
        <v>175</v>
      </c>
      <c r="C69" s="8" t="s">
        <v>569</v>
      </c>
      <c r="D69" s="12" t="s">
        <v>176</v>
      </c>
      <c r="E69" t="s">
        <v>10</v>
      </c>
      <c r="F69" t="s">
        <v>570</v>
      </c>
      <c r="G69">
        <v>210</v>
      </c>
      <c r="H69" t="s">
        <v>438</v>
      </c>
      <c r="I69" t="s">
        <v>433</v>
      </c>
      <c r="J69">
        <v>12</v>
      </c>
      <c r="L69" s="19" t="s">
        <v>176</v>
      </c>
      <c r="N69">
        <v>807068</v>
      </c>
      <c r="P69" t="e">
        <f>VLOOKUP(A69,Sheet!$2:$158,3,FALSE)</f>
        <v>#N/A</v>
      </c>
    </row>
    <row r="70" spans="1:16" ht="12.95" customHeight="1" x14ac:dyDescent="0.25">
      <c r="A70" s="9">
        <v>807067</v>
      </c>
      <c r="B70" s="8" t="s">
        <v>177</v>
      </c>
      <c r="C70" s="8" t="s">
        <v>571</v>
      </c>
      <c r="D70" s="12" t="s">
        <v>178</v>
      </c>
      <c r="E70" t="s">
        <v>10</v>
      </c>
      <c r="F70" t="s">
        <v>572</v>
      </c>
      <c r="G70">
        <v>200</v>
      </c>
      <c r="H70" t="s">
        <v>438</v>
      </c>
      <c r="I70" t="s">
        <v>433</v>
      </c>
      <c r="J70">
        <v>12</v>
      </c>
      <c r="L70" s="19" t="s">
        <v>178</v>
      </c>
      <c r="N70">
        <v>807067</v>
      </c>
      <c r="P70" t="e">
        <f>VLOOKUP(A70,Sheet!$2:$158,3,FALSE)</f>
        <v>#N/A</v>
      </c>
    </row>
    <row r="71" spans="1:16" ht="12.95" customHeight="1" x14ac:dyDescent="0.25">
      <c r="A71" s="9">
        <v>807034</v>
      </c>
      <c r="B71" s="8" t="s">
        <v>179</v>
      </c>
      <c r="C71" s="8" t="s">
        <v>573</v>
      </c>
      <c r="D71" s="12" t="s">
        <v>180</v>
      </c>
      <c r="E71" t="s">
        <v>10</v>
      </c>
      <c r="F71" t="s">
        <v>574</v>
      </c>
      <c r="G71">
        <v>500</v>
      </c>
      <c r="H71" t="s">
        <v>438</v>
      </c>
      <c r="I71" t="s">
        <v>433</v>
      </c>
      <c r="J71">
        <v>10</v>
      </c>
      <c r="L71" s="19" t="s">
        <v>180</v>
      </c>
      <c r="N71">
        <v>807034</v>
      </c>
      <c r="P71" t="str">
        <f>VLOOKUP(A71,Sheet!$2:$158,3,FALSE)</f>
        <v>4311501685068</v>
      </c>
    </row>
    <row r="72" spans="1:16" ht="12.95" customHeight="1" x14ac:dyDescent="0.25">
      <c r="A72" s="9">
        <v>807061</v>
      </c>
      <c r="B72" s="8" t="s">
        <v>181</v>
      </c>
      <c r="C72" s="8" t="s">
        <v>575</v>
      </c>
      <c r="D72" s="12" t="s">
        <v>182</v>
      </c>
      <c r="E72" t="s">
        <v>10</v>
      </c>
      <c r="F72" t="s">
        <v>576</v>
      </c>
      <c r="G72">
        <v>400</v>
      </c>
      <c r="H72" t="s">
        <v>438</v>
      </c>
      <c r="I72" t="s">
        <v>433</v>
      </c>
      <c r="J72">
        <v>10</v>
      </c>
      <c r="L72" s="19" t="s">
        <v>182</v>
      </c>
      <c r="N72">
        <v>807061</v>
      </c>
      <c r="P72" t="e">
        <f>VLOOKUP(A72,Sheet!$2:$158,3,FALSE)</f>
        <v>#N/A</v>
      </c>
    </row>
    <row r="73" spans="1:16" ht="12.95" customHeight="1" x14ac:dyDescent="0.25">
      <c r="A73" s="9">
        <v>804007</v>
      </c>
      <c r="B73" s="8" t="s">
        <v>187</v>
      </c>
      <c r="C73" s="8" t="s">
        <v>577</v>
      </c>
      <c r="D73" s="12" t="s">
        <v>578</v>
      </c>
      <c r="E73" t="s">
        <v>10</v>
      </c>
      <c r="G73">
        <v>700</v>
      </c>
      <c r="H73" t="s">
        <v>445</v>
      </c>
      <c r="I73" t="s">
        <v>433</v>
      </c>
      <c r="J73">
        <v>6</v>
      </c>
      <c r="L73" s="19" t="s">
        <v>578</v>
      </c>
      <c r="N73">
        <v>804007</v>
      </c>
      <c r="P73" t="e">
        <f>VLOOKUP(A73,Sheet!$2:$158,3,FALSE)</f>
        <v>#N/A</v>
      </c>
    </row>
    <row r="74" spans="1:16" ht="12.95" customHeight="1" x14ac:dyDescent="0.25">
      <c r="A74" s="9">
        <v>804006</v>
      </c>
      <c r="B74" s="8" t="s">
        <v>188</v>
      </c>
      <c r="C74" s="8" t="s">
        <v>579</v>
      </c>
      <c r="D74" s="12" t="s">
        <v>580</v>
      </c>
      <c r="E74" t="s">
        <v>10</v>
      </c>
      <c r="G74">
        <v>950</v>
      </c>
      <c r="H74" t="s">
        <v>445</v>
      </c>
      <c r="I74" t="s">
        <v>433</v>
      </c>
      <c r="J74">
        <v>6</v>
      </c>
      <c r="L74" s="19" t="s">
        <v>580</v>
      </c>
      <c r="N74">
        <v>804006</v>
      </c>
      <c r="P74" t="e">
        <f>VLOOKUP(A74,Sheet!$2:$158,3,FALSE)</f>
        <v>#N/A</v>
      </c>
    </row>
    <row r="75" spans="1:16" ht="12.95" customHeight="1" x14ac:dyDescent="0.25">
      <c r="A75" s="9">
        <v>807069</v>
      </c>
      <c r="B75" s="8" t="s">
        <v>189</v>
      </c>
      <c r="C75" s="8" t="s">
        <v>581</v>
      </c>
      <c r="D75" s="12" t="s">
        <v>190</v>
      </c>
      <c r="E75" t="s">
        <v>10</v>
      </c>
      <c r="F75" t="s">
        <v>582</v>
      </c>
      <c r="G75">
        <v>1</v>
      </c>
      <c r="H75" t="s">
        <v>456</v>
      </c>
      <c r="I75" t="s">
        <v>433</v>
      </c>
      <c r="J75">
        <v>6</v>
      </c>
      <c r="L75" s="19" t="s">
        <v>190</v>
      </c>
      <c r="N75">
        <v>807069</v>
      </c>
      <c r="P75" t="e">
        <f>VLOOKUP(A75,Sheet!$2:$158,3,FALSE)</f>
        <v>#N/A</v>
      </c>
    </row>
    <row r="76" spans="1:16" ht="12.95" customHeight="1" x14ac:dyDescent="0.25">
      <c r="A76" s="9">
        <v>807070</v>
      </c>
      <c r="B76" s="8" t="s">
        <v>191</v>
      </c>
      <c r="C76" s="8" t="s">
        <v>583</v>
      </c>
      <c r="D76" s="12" t="s">
        <v>192</v>
      </c>
      <c r="E76" t="s">
        <v>10</v>
      </c>
      <c r="F76" t="s">
        <v>584</v>
      </c>
      <c r="G76">
        <v>1</v>
      </c>
      <c r="H76" t="s">
        <v>456</v>
      </c>
      <c r="I76" t="s">
        <v>433</v>
      </c>
      <c r="J76">
        <v>6</v>
      </c>
      <c r="L76" s="19" t="s">
        <v>192</v>
      </c>
      <c r="N76">
        <v>807070</v>
      </c>
      <c r="P76" t="e">
        <f>VLOOKUP(A76,Sheet!$2:$158,3,FALSE)</f>
        <v>#N/A</v>
      </c>
    </row>
    <row r="77" spans="1:16" ht="12.95" customHeight="1" x14ac:dyDescent="0.25">
      <c r="A77" s="9">
        <v>807066</v>
      </c>
      <c r="B77" s="8" t="s">
        <v>193</v>
      </c>
      <c r="C77" s="8" t="s">
        <v>585</v>
      </c>
      <c r="D77" s="12" t="s">
        <v>194</v>
      </c>
      <c r="E77" t="s">
        <v>10</v>
      </c>
      <c r="F77" t="s">
        <v>586</v>
      </c>
      <c r="G77">
        <v>195</v>
      </c>
      <c r="H77" t="s">
        <v>438</v>
      </c>
      <c r="I77" t="s">
        <v>433</v>
      </c>
      <c r="J77">
        <v>48</v>
      </c>
      <c r="L77" s="19" t="s">
        <v>194</v>
      </c>
      <c r="N77">
        <v>807066</v>
      </c>
      <c r="P77" t="str">
        <f>VLOOKUP(A77,Sheet!$2:$158,3,FALSE)</f>
        <v>4311501675250</v>
      </c>
    </row>
    <row r="78" spans="1:16" ht="12.95" customHeight="1" x14ac:dyDescent="0.25">
      <c r="A78" s="9">
        <v>802011</v>
      </c>
      <c r="B78" s="8" t="s">
        <v>195</v>
      </c>
      <c r="C78" s="8" t="s">
        <v>587</v>
      </c>
      <c r="D78" s="12" t="s">
        <v>196</v>
      </c>
      <c r="E78" t="s">
        <v>10</v>
      </c>
      <c r="F78" t="s">
        <v>588</v>
      </c>
      <c r="G78">
        <v>650</v>
      </c>
      <c r="H78" t="s">
        <v>438</v>
      </c>
      <c r="I78" t="s">
        <v>433</v>
      </c>
      <c r="J78">
        <v>6</v>
      </c>
      <c r="L78" s="19" t="s">
        <v>196</v>
      </c>
      <c r="N78">
        <v>802011</v>
      </c>
      <c r="P78" t="e">
        <f>VLOOKUP(A78,Sheet!$2:$158,3,FALSE)</f>
        <v>#N/A</v>
      </c>
    </row>
    <row r="79" spans="1:16" ht="12.95" customHeight="1" x14ac:dyDescent="0.25">
      <c r="A79" s="9">
        <v>802006</v>
      </c>
      <c r="B79" s="8" t="s">
        <v>197</v>
      </c>
      <c r="C79" s="8" t="s">
        <v>589</v>
      </c>
      <c r="D79" s="12" t="s">
        <v>198</v>
      </c>
      <c r="E79" t="s">
        <v>10</v>
      </c>
      <c r="F79" t="s">
        <v>590</v>
      </c>
      <c r="G79">
        <v>650</v>
      </c>
      <c r="H79" t="s">
        <v>438</v>
      </c>
      <c r="I79" t="s">
        <v>433</v>
      </c>
      <c r="J79">
        <v>6</v>
      </c>
      <c r="L79" s="19" t="s">
        <v>198</v>
      </c>
      <c r="N79">
        <v>802006</v>
      </c>
      <c r="P79" t="e">
        <f>VLOOKUP(A79,Sheet!$2:$158,3,FALSE)</f>
        <v>#N/A</v>
      </c>
    </row>
    <row r="80" spans="1:16" ht="12.95" customHeight="1" x14ac:dyDescent="0.25">
      <c r="A80" s="9">
        <v>802008</v>
      </c>
      <c r="B80" s="8" t="s">
        <v>199</v>
      </c>
      <c r="C80" s="8" t="s">
        <v>591</v>
      </c>
      <c r="D80" s="12" t="s">
        <v>200</v>
      </c>
      <c r="E80" t="s">
        <v>10</v>
      </c>
      <c r="F80" t="s">
        <v>592</v>
      </c>
      <c r="G80">
        <v>530</v>
      </c>
      <c r="H80" t="s">
        <v>438</v>
      </c>
      <c r="I80" t="s">
        <v>433</v>
      </c>
      <c r="J80">
        <v>8</v>
      </c>
      <c r="L80" s="19" t="s">
        <v>200</v>
      </c>
      <c r="N80">
        <v>802008</v>
      </c>
      <c r="P80" t="e">
        <f>VLOOKUP(A80,Sheet!$2:$158,3,FALSE)</f>
        <v>#N/A</v>
      </c>
    </row>
    <row r="81" spans="1:16" ht="12.95" customHeight="1" x14ac:dyDescent="0.25">
      <c r="A81" s="9">
        <v>802010</v>
      </c>
      <c r="B81" s="8" t="s">
        <v>201</v>
      </c>
      <c r="C81" s="8" t="s">
        <v>593</v>
      </c>
      <c r="D81" s="12" t="s">
        <v>202</v>
      </c>
      <c r="E81" t="s">
        <v>10</v>
      </c>
      <c r="F81" t="s">
        <v>594</v>
      </c>
      <c r="G81">
        <v>375</v>
      </c>
      <c r="H81" t="s">
        <v>438</v>
      </c>
      <c r="I81" t="s">
        <v>433</v>
      </c>
      <c r="J81">
        <v>12</v>
      </c>
      <c r="L81" s="19" t="s">
        <v>202</v>
      </c>
      <c r="N81">
        <v>802010</v>
      </c>
      <c r="P81" t="e">
        <f>VLOOKUP(A81,Sheet!$2:$158,3,FALSE)</f>
        <v>#N/A</v>
      </c>
    </row>
    <row r="82" spans="1:16" ht="12.95" customHeight="1" x14ac:dyDescent="0.25">
      <c r="A82" s="9">
        <v>802002</v>
      </c>
      <c r="B82" s="8" t="s">
        <v>203</v>
      </c>
      <c r="C82" s="8" t="s">
        <v>595</v>
      </c>
      <c r="D82" s="12" t="s">
        <v>204</v>
      </c>
      <c r="E82" t="s">
        <v>10</v>
      </c>
      <c r="F82" t="s">
        <v>596</v>
      </c>
      <c r="G82">
        <v>530</v>
      </c>
      <c r="H82" t="s">
        <v>438</v>
      </c>
      <c r="I82" t="s">
        <v>433</v>
      </c>
      <c r="J82">
        <v>8</v>
      </c>
      <c r="L82" s="19" t="s">
        <v>204</v>
      </c>
      <c r="N82">
        <v>802002</v>
      </c>
      <c r="P82" t="e">
        <f>VLOOKUP(A82,Sheet!$2:$158,3,FALSE)</f>
        <v>#N/A</v>
      </c>
    </row>
    <row r="83" spans="1:16" ht="12.95" customHeight="1" x14ac:dyDescent="0.25">
      <c r="A83" s="9">
        <v>804005</v>
      </c>
      <c r="B83" s="8" t="s">
        <v>205</v>
      </c>
      <c r="C83" s="8" t="s">
        <v>597</v>
      </c>
      <c r="D83" s="12" t="s">
        <v>598</v>
      </c>
      <c r="E83" t="s">
        <v>10</v>
      </c>
      <c r="F83" t="s">
        <v>599</v>
      </c>
      <c r="G83">
        <v>250</v>
      </c>
      <c r="H83" t="s">
        <v>438</v>
      </c>
      <c r="I83" t="s">
        <v>600</v>
      </c>
      <c r="J83">
        <v>12</v>
      </c>
      <c r="L83" s="19" t="s">
        <v>598</v>
      </c>
      <c r="N83">
        <v>804005</v>
      </c>
      <c r="P83" t="e">
        <f>VLOOKUP(A83,Sheet!$2:$158,3,FALSE)</f>
        <v>#N/A</v>
      </c>
    </row>
    <row r="84" spans="1:16" ht="12.95" customHeight="1" x14ac:dyDescent="0.25">
      <c r="A84" s="9">
        <v>804004</v>
      </c>
      <c r="B84" s="8" t="s">
        <v>206</v>
      </c>
      <c r="C84" s="8" t="s">
        <v>597</v>
      </c>
      <c r="D84" s="12" t="s">
        <v>601</v>
      </c>
      <c r="E84" t="s">
        <v>10</v>
      </c>
      <c r="F84" t="s">
        <v>599</v>
      </c>
      <c r="G84">
        <v>350</v>
      </c>
      <c r="H84" t="s">
        <v>438</v>
      </c>
      <c r="I84" t="s">
        <v>600</v>
      </c>
      <c r="J84">
        <v>8</v>
      </c>
      <c r="L84" s="19" t="s">
        <v>601</v>
      </c>
      <c r="N84">
        <v>804004</v>
      </c>
      <c r="P84" t="e">
        <f>VLOOKUP(A84,Sheet!$2:$158,3,FALSE)</f>
        <v>#N/A</v>
      </c>
    </row>
    <row r="85" spans="1:16" ht="12.95" customHeight="1" x14ac:dyDescent="0.25">
      <c r="A85" s="9">
        <v>804003</v>
      </c>
      <c r="B85" s="8" t="s">
        <v>207</v>
      </c>
      <c r="C85" s="8" t="s">
        <v>597</v>
      </c>
      <c r="D85" s="12" t="s">
        <v>602</v>
      </c>
      <c r="E85" t="s">
        <v>10</v>
      </c>
      <c r="F85" t="s">
        <v>599</v>
      </c>
      <c r="G85">
        <v>500</v>
      </c>
      <c r="H85" t="s">
        <v>438</v>
      </c>
      <c r="I85" t="s">
        <v>600</v>
      </c>
      <c r="J85">
        <v>12</v>
      </c>
      <c r="L85" s="19" t="s">
        <v>602</v>
      </c>
      <c r="N85">
        <v>804003</v>
      </c>
      <c r="P85" t="e">
        <f>VLOOKUP(A85,Sheet!$2:$158,3,FALSE)</f>
        <v>#N/A</v>
      </c>
    </row>
    <row r="86" spans="1:16" ht="12.95" customHeight="1" x14ac:dyDescent="0.25">
      <c r="A86" s="9">
        <v>807071</v>
      </c>
      <c r="B86" s="8" t="s">
        <v>208</v>
      </c>
      <c r="C86" s="8" t="s">
        <v>603</v>
      </c>
      <c r="D86" s="12" t="s">
        <v>209</v>
      </c>
      <c r="E86" t="s">
        <v>10</v>
      </c>
      <c r="F86" t="s">
        <v>604</v>
      </c>
      <c r="G86">
        <v>500</v>
      </c>
      <c r="H86" t="s">
        <v>438</v>
      </c>
      <c r="I86" t="s">
        <v>433</v>
      </c>
      <c r="J86">
        <v>10</v>
      </c>
      <c r="L86" s="19" t="s">
        <v>209</v>
      </c>
      <c r="N86">
        <v>807071</v>
      </c>
      <c r="P86" t="str">
        <f>VLOOKUP(A86,Sheet!$2:$158,3,FALSE)</f>
        <v>4311596429769</v>
      </c>
    </row>
    <row r="87" spans="1:16" ht="12.95" customHeight="1" x14ac:dyDescent="0.25">
      <c r="A87" s="9">
        <v>805005</v>
      </c>
      <c r="B87" s="8" t="s">
        <v>213</v>
      </c>
      <c r="C87" s="8" t="s">
        <v>605</v>
      </c>
      <c r="D87" s="12" t="s">
        <v>214</v>
      </c>
      <c r="E87" t="s">
        <v>10</v>
      </c>
      <c r="F87" t="s">
        <v>606</v>
      </c>
      <c r="G87">
        <v>90</v>
      </c>
      <c r="H87" t="s">
        <v>438</v>
      </c>
      <c r="I87" t="s">
        <v>433</v>
      </c>
      <c r="J87">
        <v>54</v>
      </c>
      <c r="L87" s="19" t="s">
        <v>214</v>
      </c>
      <c r="N87">
        <v>805005</v>
      </c>
      <c r="P87" t="str">
        <f>VLOOKUP(A87,Sheet!$2:$158,3,FALSE)</f>
        <v>40352831</v>
      </c>
    </row>
    <row r="88" spans="1:16" ht="12.95" customHeight="1" x14ac:dyDescent="0.25">
      <c r="A88" s="9">
        <v>805001</v>
      </c>
      <c r="B88" s="8" t="s">
        <v>607</v>
      </c>
      <c r="C88" s="8" t="s">
        <v>608</v>
      </c>
      <c r="D88" s="12" t="s">
        <v>215</v>
      </c>
      <c r="E88" t="s">
        <v>10</v>
      </c>
      <c r="F88" t="s">
        <v>609</v>
      </c>
      <c r="G88">
        <v>450</v>
      </c>
      <c r="H88" t="s">
        <v>438</v>
      </c>
      <c r="I88" t="s">
        <v>433</v>
      </c>
      <c r="J88">
        <v>8</v>
      </c>
      <c r="L88" s="19" t="s">
        <v>215</v>
      </c>
      <c r="N88">
        <v>805001</v>
      </c>
      <c r="P88" t="e">
        <f>VLOOKUP(A88,Sheet!$2:$158,3,FALSE)</f>
        <v>#N/A</v>
      </c>
    </row>
    <row r="89" spans="1:16" ht="12.95" customHeight="1" x14ac:dyDescent="0.25">
      <c r="A89" s="9">
        <v>805002</v>
      </c>
      <c r="B89" s="8" t="s">
        <v>610</v>
      </c>
      <c r="C89" s="8" t="s">
        <v>611</v>
      </c>
      <c r="D89" s="12" t="s">
        <v>217</v>
      </c>
      <c r="E89" t="s">
        <v>10</v>
      </c>
      <c r="F89" t="s">
        <v>612</v>
      </c>
      <c r="G89">
        <v>475</v>
      </c>
      <c r="H89" t="s">
        <v>438</v>
      </c>
      <c r="I89" t="s">
        <v>433</v>
      </c>
      <c r="J89">
        <v>8</v>
      </c>
      <c r="L89" s="19" t="s">
        <v>217</v>
      </c>
      <c r="N89">
        <v>805002</v>
      </c>
      <c r="P89" t="str">
        <f>VLOOKUP(A89,Sheet!$2:$158,3,FALSE)</f>
        <v>4002809004025</v>
      </c>
    </row>
    <row r="90" spans="1:16" ht="12.95" customHeight="1" x14ac:dyDescent="0.25">
      <c r="A90" s="9">
        <v>807025</v>
      </c>
      <c r="B90" s="8" t="s">
        <v>220</v>
      </c>
      <c r="C90" s="8" t="s">
        <v>613</v>
      </c>
      <c r="D90" s="12" t="s">
        <v>221</v>
      </c>
      <c r="E90" t="s">
        <v>10</v>
      </c>
      <c r="F90" t="s">
        <v>614</v>
      </c>
      <c r="G90">
        <v>820</v>
      </c>
      <c r="H90" t="s">
        <v>438</v>
      </c>
      <c r="I90" t="s">
        <v>433</v>
      </c>
      <c r="J90">
        <v>12</v>
      </c>
      <c r="L90" s="19" t="s">
        <v>221</v>
      </c>
      <c r="N90">
        <v>807025</v>
      </c>
      <c r="P90" t="str">
        <f>VLOOKUP(A90,Sheet!$2:$158,3,FALSE)</f>
        <v>4311501470626</v>
      </c>
    </row>
    <row r="91" spans="1:16" ht="12.95" customHeight="1" x14ac:dyDescent="0.25">
      <c r="A91" s="9">
        <v>807060</v>
      </c>
      <c r="B91" s="8" t="s">
        <v>222</v>
      </c>
      <c r="C91" s="8" t="s">
        <v>615</v>
      </c>
      <c r="D91" s="23" t="s">
        <v>616</v>
      </c>
      <c r="E91" t="s">
        <v>10</v>
      </c>
      <c r="F91" t="s">
        <v>617</v>
      </c>
      <c r="G91">
        <v>820</v>
      </c>
      <c r="H91" t="s">
        <v>438</v>
      </c>
      <c r="I91" t="s">
        <v>433</v>
      </c>
      <c r="J91">
        <v>12</v>
      </c>
      <c r="L91" s="19" t="s">
        <v>616</v>
      </c>
      <c r="N91">
        <v>807060</v>
      </c>
      <c r="P91" t="str">
        <f>VLOOKUP(A91,Sheet!$2:$158,3,FALSE)</f>
        <v>4311501660881</v>
      </c>
    </row>
    <row r="92" spans="1:16" ht="12.95" customHeight="1" x14ac:dyDescent="0.25">
      <c r="A92" s="9">
        <v>807063</v>
      </c>
      <c r="B92" s="8" t="s">
        <v>223</v>
      </c>
      <c r="C92" s="8" t="s">
        <v>618</v>
      </c>
      <c r="D92" s="12" t="s">
        <v>224</v>
      </c>
      <c r="E92" t="s">
        <v>10</v>
      </c>
      <c r="F92" t="s">
        <v>619</v>
      </c>
      <c r="G92">
        <v>565</v>
      </c>
      <c r="H92" t="s">
        <v>438</v>
      </c>
      <c r="I92" t="s">
        <v>433</v>
      </c>
      <c r="J92">
        <v>12</v>
      </c>
      <c r="L92" s="19" t="s">
        <v>224</v>
      </c>
      <c r="N92">
        <v>807063</v>
      </c>
      <c r="P92" t="str">
        <f>VLOOKUP(A92,Sheet!$2:$158,3,FALSE)</f>
        <v>4311501660850</v>
      </c>
    </row>
    <row r="93" spans="1:16" ht="12.95" customHeight="1" x14ac:dyDescent="0.25">
      <c r="A93" s="9">
        <v>807064</v>
      </c>
      <c r="B93" s="8" t="s">
        <v>225</v>
      </c>
      <c r="C93" s="8" t="s">
        <v>620</v>
      </c>
      <c r="D93" s="12" t="s">
        <v>226</v>
      </c>
      <c r="E93" t="s">
        <v>10</v>
      </c>
      <c r="F93" t="s">
        <v>621</v>
      </c>
      <c r="G93">
        <v>680</v>
      </c>
      <c r="H93" t="s">
        <v>438</v>
      </c>
      <c r="I93" t="s">
        <v>433</v>
      </c>
      <c r="J93">
        <v>12</v>
      </c>
      <c r="L93" s="19" t="s">
        <v>226</v>
      </c>
      <c r="N93">
        <v>807064</v>
      </c>
      <c r="P93" t="str">
        <f>VLOOKUP(A93,Sheet!$2:$158,3,FALSE)</f>
        <v>4311501735206</v>
      </c>
    </row>
    <row r="94" spans="1:16" ht="12.95" customHeight="1" x14ac:dyDescent="0.25">
      <c r="A94" s="9">
        <v>807062</v>
      </c>
      <c r="B94" s="8" t="s">
        <v>227</v>
      </c>
      <c r="C94" s="8" t="s">
        <v>622</v>
      </c>
      <c r="D94" s="12" t="s">
        <v>228</v>
      </c>
      <c r="E94" t="s">
        <v>10</v>
      </c>
      <c r="F94" t="s">
        <v>623</v>
      </c>
      <c r="G94">
        <v>820</v>
      </c>
      <c r="H94" t="s">
        <v>438</v>
      </c>
      <c r="I94" t="s">
        <v>433</v>
      </c>
      <c r="J94">
        <v>12</v>
      </c>
      <c r="L94" s="19" t="s">
        <v>228</v>
      </c>
      <c r="N94">
        <v>807062</v>
      </c>
      <c r="P94" t="e">
        <f>VLOOKUP(A94,Sheet!$2:$158,3,FALSE)</f>
        <v>#N/A</v>
      </c>
    </row>
    <row r="95" spans="1:16" ht="12.95" customHeight="1" x14ac:dyDescent="0.25">
      <c r="A95" s="9">
        <v>808007</v>
      </c>
      <c r="B95" s="8" t="s">
        <v>624</v>
      </c>
      <c r="C95" s="8" t="s">
        <v>625</v>
      </c>
      <c r="D95" s="12" t="s">
        <v>626</v>
      </c>
      <c r="E95" t="s">
        <v>10</v>
      </c>
      <c r="F95" t="s">
        <v>627</v>
      </c>
      <c r="G95">
        <v>35</v>
      </c>
      <c r="H95" t="s">
        <v>438</v>
      </c>
      <c r="I95" t="s">
        <v>433</v>
      </c>
      <c r="J95">
        <v>6</v>
      </c>
      <c r="L95" s="19" t="s">
        <v>626</v>
      </c>
      <c r="N95">
        <v>808007</v>
      </c>
      <c r="P95" t="str">
        <f>VLOOKUP(A95,Sheet!$2:$158,3,FALSE)</f>
        <v>4311536966408</v>
      </c>
    </row>
    <row r="96" spans="1:16" ht="12.95" customHeight="1" x14ac:dyDescent="0.25">
      <c r="A96" s="9">
        <v>808008</v>
      </c>
      <c r="B96" s="8" t="s">
        <v>628</v>
      </c>
      <c r="C96" s="8" t="s">
        <v>629</v>
      </c>
      <c r="D96" s="12" t="s">
        <v>630</v>
      </c>
      <c r="E96" t="s">
        <v>10</v>
      </c>
      <c r="G96">
        <v>35</v>
      </c>
      <c r="H96" t="s">
        <v>438</v>
      </c>
      <c r="I96" t="s">
        <v>433</v>
      </c>
      <c r="J96">
        <v>6</v>
      </c>
      <c r="L96" s="19" t="s">
        <v>630</v>
      </c>
      <c r="N96">
        <v>808008</v>
      </c>
      <c r="P96" t="str">
        <f>VLOOKUP(A96,Sheet!$2:$158,3,FALSE)</f>
        <v>4311501522363</v>
      </c>
    </row>
    <row r="97" spans="1:16" ht="12.95" customHeight="1" x14ac:dyDescent="0.25">
      <c r="A97" s="9">
        <v>808009</v>
      </c>
      <c r="B97" s="8" t="s">
        <v>233</v>
      </c>
      <c r="C97" s="8" t="s">
        <v>631</v>
      </c>
      <c r="D97" s="12" t="s">
        <v>234</v>
      </c>
      <c r="E97" t="s">
        <v>10</v>
      </c>
      <c r="I97" t="s">
        <v>433</v>
      </c>
      <c r="J97">
        <v>12</v>
      </c>
      <c r="L97" s="19" t="s">
        <v>234</v>
      </c>
      <c r="N97">
        <v>808009</v>
      </c>
      <c r="P97" t="str">
        <f>VLOOKUP(A97,Sheet!$2:$158,3,FALSE)</f>
        <v>4311501514443</v>
      </c>
    </row>
    <row r="98" spans="1:16" ht="12.95" customHeight="1" x14ac:dyDescent="0.25">
      <c r="A98" s="9">
        <v>907203</v>
      </c>
      <c r="B98" s="8" t="s">
        <v>235</v>
      </c>
      <c r="C98" s="8" t="s">
        <v>632</v>
      </c>
      <c r="D98" s="12" t="s">
        <v>236</v>
      </c>
      <c r="E98" t="s">
        <v>10</v>
      </c>
      <c r="G98">
        <v>250</v>
      </c>
      <c r="H98" t="s">
        <v>438</v>
      </c>
      <c r="I98" t="s">
        <v>433</v>
      </c>
      <c r="J98">
        <v>12</v>
      </c>
      <c r="L98" s="19" t="s">
        <v>236</v>
      </c>
      <c r="N98">
        <v>907203</v>
      </c>
      <c r="P98" t="e">
        <f>VLOOKUP(A98,Sheet!$2:$158,3,FALSE)</f>
        <v>#N/A</v>
      </c>
    </row>
    <row r="99" spans="1:16" ht="12.95" customHeight="1" x14ac:dyDescent="0.25">
      <c r="A99" s="9">
        <v>803007</v>
      </c>
      <c r="B99" s="8" t="s">
        <v>237</v>
      </c>
      <c r="C99" s="8" t="s">
        <v>633</v>
      </c>
      <c r="D99" s="12" t="s">
        <v>238</v>
      </c>
      <c r="E99" t="s">
        <v>10</v>
      </c>
      <c r="F99" t="s">
        <v>634</v>
      </c>
      <c r="G99">
        <v>200</v>
      </c>
      <c r="H99" t="s">
        <v>438</v>
      </c>
      <c r="I99" t="s">
        <v>433</v>
      </c>
      <c r="J99">
        <v>24</v>
      </c>
      <c r="L99" s="19" t="s">
        <v>238</v>
      </c>
      <c r="N99">
        <v>803007</v>
      </c>
      <c r="P99" t="e">
        <f>VLOOKUP(A99,Sheet!$2:$158,3,FALSE)</f>
        <v>#N/A</v>
      </c>
    </row>
    <row r="100" spans="1:16" ht="12.95" customHeight="1" x14ac:dyDescent="0.25">
      <c r="A100" s="9">
        <v>803005</v>
      </c>
      <c r="B100" s="8" t="s">
        <v>239</v>
      </c>
      <c r="C100" s="8" t="s">
        <v>1042</v>
      </c>
      <c r="D100" s="12" t="s">
        <v>635</v>
      </c>
      <c r="E100" t="s">
        <v>10</v>
      </c>
      <c r="F100" t="s">
        <v>1042</v>
      </c>
      <c r="G100">
        <v>200</v>
      </c>
      <c r="H100" t="s">
        <v>438</v>
      </c>
      <c r="I100" t="s">
        <v>502</v>
      </c>
      <c r="J100">
        <v>50</v>
      </c>
      <c r="L100" s="19" t="s">
        <v>635</v>
      </c>
      <c r="N100">
        <v>803005</v>
      </c>
      <c r="P100" t="str">
        <f>VLOOKUP(A100,Sheet!$2:$158,3,FALSE)</f>
        <v>5905477002777</v>
      </c>
    </row>
    <row r="101" spans="1:16" ht="12.95" customHeight="1" x14ac:dyDescent="0.25">
      <c r="A101" s="9">
        <v>803006</v>
      </c>
      <c r="B101" s="8" t="s">
        <v>636</v>
      </c>
      <c r="C101" s="8" t="s">
        <v>637</v>
      </c>
      <c r="D101" s="12" t="s">
        <v>240</v>
      </c>
      <c r="E101" t="s">
        <v>10</v>
      </c>
      <c r="F101" t="s">
        <v>638</v>
      </c>
      <c r="G101">
        <v>200</v>
      </c>
      <c r="H101" t="s">
        <v>438</v>
      </c>
      <c r="I101" t="s">
        <v>433</v>
      </c>
      <c r="J101">
        <v>20</v>
      </c>
      <c r="L101" s="19" t="s">
        <v>240</v>
      </c>
      <c r="N101">
        <v>803006</v>
      </c>
      <c r="P101" t="e">
        <f>VLOOKUP(A101,Sheet!$2:$158,3,FALSE)</f>
        <v>#N/A</v>
      </c>
    </row>
    <row r="102" spans="1:16" ht="12.95" customHeight="1" x14ac:dyDescent="0.25">
      <c r="A102" s="9">
        <v>802042</v>
      </c>
      <c r="B102" s="8" t="s">
        <v>242</v>
      </c>
      <c r="C102" s="8" t="s">
        <v>639</v>
      </c>
      <c r="D102" s="12">
        <v>802042</v>
      </c>
      <c r="E102" t="s">
        <v>88</v>
      </c>
      <c r="F102" t="s">
        <v>640</v>
      </c>
      <c r="G102">
        <v>15</v>
      </c>
      <c r="H102" t="s">
        <v>88</v>
      </c>
      <c r="I102" t="s">
        <v>641</v>
      </c>
      <c r="J102">
        <v>15</v>
      </c>
      <c r="L102" s="19">
        <v>802042</v>
      </c>
      <c r="N102">
        <v>802042</v>
      </c>
      <c r="P102">
        <f>VLOOKUP(A102,Sheet!$2:$158,3,FALSE)</f>
        <v>802042</v>
      </c>
    </row>
    <row r="103" spans="1:16" ht="12.95" customHeight="1" x14ac:dyDescent="0.25">
      <c r="A103" s="9">
        <v>802043</v>
      </c>
      <c r="B103" s="8" t="s">
        <v>244</v>
      </c>
      <c r="C103" s="8" t="s">
        <v>642</v>
      </c>
      <c r="D103" s="12">
        <v>802043</v>
      </c>
      <c r="E103" t="s">
        <v>88</v>
      </c>
      <c r="F103" t="s">
        <v>643</v>
      </c>
      <c r="G103">
        <v>10</v>
      </c>
      <c r="H103" t="s">
        <v>88</v>
      </c>
      <c r="I103" t="s">
        <v>641</v>
      </c>
      <c r="J103">
        <v>10</v>
      </c>
      <c r="L103" s="19">
        <v>802043</v>
      </c>
      <c r="N103">
        <v>802043</v>
      </c>
      <c r="P103">
        <f>VLOOKUP(A103,Sheet!$2:$158,3,FALSE)</f>
        <v>802043</v>
      </c>
    </row>
    <row r="104" spans="1:16" ht="12.95" customHeight="1" x14ac:dyDescent="0.25">
      <c r="A104" s="9">
        <v>802044</v>
      </c>
      <c r="B104" s="8" t="s">
        <v>245</v>
      </c>
      <c r="C104" s="8" t="s">
        <v>644</v>
      </c>
      <c r="D104" s="12">
        <v>802044</v>
      </c>
      <c r="E104" t="s">
        <v>88</v>
      </c>
      <c r="F104" t="s">
        <v>645</v>
      </c>
      <c r="G104">
        <v>12</v>
      </c>
      <c r="H104" t="s">
        <v>88</v>
      </c>
      <c r="I104" t="s">
        <v>641</v>
      </c>
      <c r="J104">
        <v>12</v>
      </c>
      <c r="L104" s="19">
        <v>802044</v>
      </c>
      <c r="N104">
        <v>802044</v>
      </c>
      <c r="P104">
        <f>VLOOKUP(A104,Sheet!$2:$158,3,FALSE)</f>
        <v>802044</v>
      </c>
    </row>
    <row r="105" spans="1:16" ht="12.95" customHeight="1" x14ac:dyDescent="0.25">
      <c r="A105" s="9">
        <v>802045</v>
      </c>
      <c r="B105" s="8" t="s">
        <v>243</v>
      </c>
      <c r="C105" s="8" t="s">
        <v>646</v>
      </c>
      <c r="D105" s="12">
        <v>802045</v>
      </c>
      <c r="E105" t="s">
        <v>88</v>
      </c>
      <c r="F105" t="s">
        <v>647</v>
      </c>
      <c r="G105">
        <v>12</v>
      </c>
      <c r="H105" t="s">
        <v>88</v>
      </c>
      <c r="I105" t="s">
        <v>641</v>
      </c>
      <c r="J105">
        <v>12</v>
      </c>
      <c r="L105" s="19">
        <v>802045</v>
      </c>
      <c r="N105">
        <v>802045</v>
      </c>
      <c r="P105">
        <f>VLOOKUP(A105,Sheet!$2:$158,3,FALSE)</f>
        <v>802045</v>
      </c>
    </row>
    <row r="106" spans="1:16" ht="12.95" customHeight="1" x14ac:dyDescent="0.25">
      <c r="A106" s="9">
        <v>804032</v>
      </c>
      <c r="B106" s="8" t="s">
        <v>246</v>
      </c>
      <c r="C106" s="8" t="s">
        <v>648</v>
      </c>
      <c r="D106" s="12" t="s">
        <v>247</v>
      </c>
      <c r="E106" t="s">
        <v>10</v>
      </c>
      <c r="F106" t="s">
        <v>649</v>
      </c>
      <c r="G106">
        <v>200</v>
      </c>
      <c r="H106" t="s">
        <v>438</v>
      </c>
      <c r="I106" t="s">
        <v>433</v>
      </c>
      <c r="J106">
        <v>24</v>
      </c>
      <c r="K106" t="s">
        <v>650</v>
      </c>
      <c r="L106" s="19" t="s">
        <v>247</v>
      </c>
      <c r="N106">
        <v>804032</v>
      </c>
      <c r="P106" t="str">
        <f>VLOOKUP(A106,Sheet!$2:$158,3,FALSE)</f>
        <v>40376400</v>
      </c>
    </row>
    <row r="107" spans="1:16" ht="12.95" customHeight="1" x14ac:dyDescent="0.25">
      <c r="A107" s="9">
        <v>808010</v>
      </c>
      <c r="B107" s="8" t="s">
        <v>250</v>
      </c>
      <c r="C107" s="8" t="s">
        <v>651</v>
      </c>
      <c r="D107" s="12" t="s">
        <v>251</v>
      </c>
      <c r="E107" t="s">
        <v>10</v>
      </c>
      <c r="I107" t="s">
        <v>433</v>
      </c>
      <c r="J107">
        <v>8</v>
      </c>
      <c r="L107" s="19" t="s">
        <v>251</v>
      </c>
      <c r="N107">
        <v>808010</v>
      </c>
      <c r="P107" t="str">
        <f>VLOOKUP(A107,Sheet!$2:$158,3,FALSE)</f>
        <v>4311501660027</v>
      </c>
    </row>
    <row r="108" spans="1:16" ht="12.95" customHeight="1" x14ac:dyDescent="0.25">
      <c r="A108" s="9">
        <v>808035</v>
      </c>
      <c r="B108" s="8" t="s">
        <v>652</v>
      </c>
      <c r="C108" s="8" t="s">
        <v>653</v>
      </c>
      <c r="D108" s="12" t="s">
        <v>654</v>
      </c>
      <c r="E108" t="s">
        <v>10</v>
      </c>
      <c r="I108" t="s">
        <v>433</v>
      </c>
      <c r="J108">
        <v>10</v>
      </c>
      <c r="L108" s="19" t="s">
        <v>654</v>
      </c>
      <c r="N108">
        <v>808035</v>
      </c>
      <c r="P108" t="str">
        <f>VLOOKUP(A108,Sheet!$2:$158,3,FALSE)</f>
        <v>4311596655625</v>
      </c>
    </row>
    <row r="109" spans="1:16" ht="12.95" customHeight="1" x14ac:dyDescent="0.25">
      <c r="A109" s="9">
        <v>808011</v>
      </c>
      <c r="B109" s="8" t="s">
        <v>253</v>
      </c>
      <c r="C109" s="8" t="s">
        <v>655</v>
      </c>
      <c r="D109" s="12" t="s">
        <v>656</v>
      </c>
      <c r="E109" t="s">
        <v>10</v>
      </c>
      <c r="I109" t="s">
        <v>433</v>
      </c>
      <c r="J109">
        <v>20</v>
      </c>
      <c r="L109" s="19" t="s">
        <v>656</v>
      </c>
      <c r="N109">
        <v>808011</v>
      </c>
      <c r="P109" t="str">
        <f>VLOOKUP(A109,Sheet!$2:$158,3,FALSE)</f>
        <v>4311501656648</v>
      </c>
    </row>
    <row r="110" spans="1:16" ht="12.95" customHeight="1" x14ac:dyDescent="0.25">
      <c r="A110" s="21">
        <v>807072</v>
      </c>
      <c r="B110" s="22" t="s">
        <v>255</v>
      </c>
      <c r="C110" s="22" t="s">
        <v>657</v>
      </c>
      <c r="D110" s="12" t="s">
        <v>658</v>
      </c>
      <c r="E110" t="s">
        <v>10</v>
      </c>
      <c r="F110" s="22" t="s">
        <v>659</v>
      </c>
      <c r="G110">
        <v>1550</v>
      </c>
      <c r="H110" t="s">
        <v>438</v>
      </c>
      <c r="I110" t="s">
        <v>433</v>
      </c>
      <c r="J110">
        <v>6</v>
      </c>
      <c r="L110" s="19" t="s">
        <v>658</v>
      </c>
      <c r="N110">
        <v>807072</v>
      </c>
      <c r="P110" t="str">
        <f>VLOOKUP(A110,Sheet!$2:$158,3,FALSE)</f>
        <v>4311596442947</v>
      </c>
    </row>
    <row r="111" spans="1:16" ht="12.95" customHeight="1" x14ac:dyDescent="0.25">
      <c r="A111" s="21">
        <v>807073</v>
      </c>
      <c r="B111" s="22" t="s">
        <v>254</v>
      </c>
      <c r="C111" s="22" t="s">
        <v>660</v>
      </c>
      <c r="D111" s="12" t="s">
        <v>661</v>
      </c>
      <c r="E111" t="s">
        <v>10</v>
      </c>
      <c r="F111" s="22" t="s">
        <v>662</v>
      </c>
      <c r="G111">
        <v>670</v>
      </c>
      <c r="H111" t="s">
        <v>438</v>
      </c>
      <c r="I111" t="s">
        <v>433</v>
      </c>
      <c r="J111">
        <v>12</v>
      </c>
      <c r="L111" s="19" t="s">
        <v>661</v>
      </c>
      <c r="N111">
        <v>807073</v>
      </c>
      <c r="P111" t="str">
        <f>VLOOKUP(A111,Sheet!$2:$158,3,FALSE)</f>
        <v>4311501416117</v>
      </c>
    </row>
    <row r="112" spans="1:16" ht="12.95" customHeight="1" x14ac:dyDescent="0.25">
      <c r="A112" s="9">
        <v>901088</v>
      </c>
      <c r="B112" s="8" t="s">
        <v>256</v>
      </c>
      <c r="C112" s="8" t="s">
        <v>663</v>
      </c>
      <c r="D112" s="12" t="s">
        <v>257</v>
      </c>
      <c r="E112" t="s">
        <v>10</v>
      </c>
      <c r="G112">
        <v>1</v>
      </c>
      <c r="H112" t="s">
        <v>456</v>
      </c>
      <c r="I112" t="s">
        <v>433</v>
      </c>
      <c r="J112">
        <v>10</v>
      </c>
      <c r="L112" s="19" t="s">
        <v>257</v>
      </c>
      <c r="N112">
        <v>901088</v>
      </c>
      <c r="P112" t="e">
        <f>VLOOKUP(A112,Sheet!$2:$158,3,FALSE)</f>
        <v>#N/A</v>
      </c>
    </row>
    <row r="113" spans="1:16" ht="12.95" customHeight="1" x14ac:dyDescent="0.25">
      <c r="A113" s="9">
        <v>901089</v>
      </c>
      <c r="B113" s="8" t="s">
        <v>258</v>
      </c>
      <c r="C113" s="8" t="s">
        <v>664</v>
      </c>
      <c r="D113" s="12" t="s">
        <v>259</v>
      </c>
      <c r="E113" t="s">
        <v>10</v>
      </c>
      <c r="G113">
        <v>1</v>
      </c>
      <c r="H113" t="s">
        <v>456</v>
      </c>
      <c r="I113" t="s">
        <v>433</v>
      </c>
      <c r="J113">
        <v>10</v>
      </c>
      <c r="L113" s="19" t="s">
        <v>259</v>
      </c>
      <c r="N113">
        <v>901089</v>
      </c>
      <c r="P113" t="e">
        <f>VLOOKUP(A113,Sheet!$2:$158,3,FALSE)</f>
        <v>#N/A</v>
      </c>
    </row>
    <row r="114" spans="1:16" ht="12.95" customHeight="1" x14ac:dyDescent="0.25">
      <c r="A114" s="9">
        <v>804016</v>
      </c>
      <c r="B114" s="8" t="s">
        <v>260</v>
      </c>
      <c r="C114" s="8" t="s">
        <v>665</v>
      </c>
      <c r="D114" s="12" t="s">
        <v>261</v>
      </c>
      <c r="E114" t="s">
        <v>10</v>
      </c>
      <c r="F114" t="s">
        <v>666</v>
      </c>
      <c r="G114">
        <v>300</v>
      </c>
      <c r="H114" t="s">
        <v>438</v>
      </c>
      <c r="I114" t="s">
        <v>667</v>
      </c>
      <c r="J114">
        <v>12</v>
      </c>
      <c r="L114" s="19" t="s">
        <v>261</v>
      </c>
      <c r="N114">
        <v>804016</v>
      </c>
      <c r="P114" t="str">
        <f>VLOOKUP(A114,Sheet!$2:$158,3,FALSE)</f>
        <v>8428916523604</v>
      </c>
    </row>
    <row r="115" spans="1:16" ht="12.95" customHeight="1" x14ac:dyDescent="0.25">
      <c r="A115" s="9">
        <v>804015</v>
      </c>
      <c r="B115" s="8" t="s">
        <v>262</v>
      </c>
      <c r="C115" s="8" t="s">
        <v>668</v>
      </c>
      <c r="D115" s="12" t="s">
        <v>263</v>
      </c>
      <c r="E115" t="s">
        <v>10</v>
      </c>
      <c r="F115" t="s">
        <v>669</v>
      </c>
      <c r="G115">
        <v>300</v>
      </c>
      <c r="H115" t="s">
        <v>438</v>
      </c>
      <c r="I115" t="s">
        <v>667</v>
      </c>
      <c r="J115">
        <v>12</v>
      </c>
      <c r="L115" s="19" t="s">
        <v>263</v>
      </c>
      <c r="N115">
        <v>804015</v>
      </c>
      <c r="P115" t="str">
        <f>VLOOKUP(A115,Sheet!$2:$158,3,FALSE)</f>
        <v>8428916013600</v>
      </c>
    </row>
    <row r="116" spans="1:16" ht="12.95" customHeight="1" x14ac:dyDescent="0.25">
      <c r="A116" s="9">
        <v>807065</v>
      </c>
      <c r="B116" s="8" t="s">
        <v>264</v>
      </c>
      <c r="C116" s="8" t="s">
        <v>670</v>
      </c>
      <c r="D116" s="12" t="s">
        <v>265</v>
      </c>
      <c r="E116" t="s">
        <v>10</v>
      </c>
      <c r="G116">
        <v>750</v>
      </c>
      <c r="H116" t="s">
        <v>445</v>
      </c>
      <c r="I116" t="s">
        <v>433</v>
      </c>
      <c r="J116">
        <v>12</v>
      </c>
      <c r="L116" s="19" t="s">
        <v>265</v>
      </c>
      <c r="N116">
        <v>807065</v>
      </c>
      <c r="P116" t="e">
        <f>VLOOKUP(A116,Sheet!$2:$158,3,FALSE)</f>
        <v>#N/A</v>
      </c>
    </row>
    <row r="117" spans="1:16" ht="12.95" customHeight="1" x14ac:dyDescent="0.25">
      <c r="A117" s="9">
        <v>807017</v>
      </c>
      <c r="B117" s="8" t="s">
        <v>266</v>
      </c>
      <c r="C117" s="8" t="s">
        <v>671</v>
      </c>
      <c r="D117" s="12" t="s">
        <v>267</v>
      </c>
      <c r="E117" t="s">
        <v>10</v>
      </c>
      <c r="F117" t="s">
        <v>672</v>
      </c>
      <c r="G117">
        <v>500</v>
      </c>
      <c r="H117" t="s">
        <v>438</v>
      </c>
      <c r="I117" t="s">
        <v>433</v>
      </c>
      <c r="J117">
        <v>4</v>
      </c>
      <c r="L117" s="19" t="s">
        <v>267</v>
      </c>
      <c r="N117">
        <v>807017</v>
      </c>
      <c r="P117" t="str">
        <f>VLOOKUP(A117,Sheet!$2:$158,3,FALSE)</f>
        <v>4311501720042</v>
      </c>
    </row>
    <row r="118" spans="1:16" ht="12.95" customHeight="1" x14ac:dyDescent="0.25">
      <c r="A118" s="9">
        <v>807013</v>
      </c>
      <c r="B118" s="8" t="s">
        <v>673</v>
      </c>
      <c r="C118" s="8" t="s">
        <v>674</v>
      </c>
      <c r="D118" s="12" t="s">
        <v>269</v>
      </c>
      <c r="E118" t="s">
        <v>10</v>
      </c>
      <c r="F118" t="s">
        <v>675</v>
      </c>
      <c r="G118">
        <v>750</v>
      </c>
      <c r="H118" t="s">
        <v>438</v>
      </c>
      <c r="I118" t="s">
        <v>433</v>
      </c>
      <c r="J118">
        <v>5</v>
      </c>
      <c r="L118" s="19" t="s">
        <v>269</v>
      </c>
      <c r="N118">
        <v>807013</v>
      </c>
      <c r="P118" t="str">
        <f>VLOOKUP(A118,Sheet!$2:$158,3,FALSE)</f>
        <v>4311501687499</v>
      </c>
    </row>
    <row r="119" spans="1:16" ht="12.95" customHeight="1" x14ac:dyDescent="0.25">
      <c r="A119" s="9">
        <v>807019</v>
      </c>
      <c r="B119" s="8" t="s">
        <v>270</v>
      </c>
      <c r="C119" s="8" t="s">
        <v>676</v>
      </c>
      <c r="D119" s="12" t="s">
        <v>271</v>
      </c>
      <c r="E119" t="s">
        <v>10</v>
      </c>
      <c r="F119" t="s">
        <v>677</v>
      </c>
      <c r="G119">
        <v>750</v>
      </c>
      <c r="H119" t="s">
        <v>438</v>
      </c>
      <c r="I119" t="s">
        <v>433</v>
      </c>
      <c r="J119">
        <v>3</v>
      </c>
      <c r="L119" s="19" t="s">
        <v>271</v>
      </c>
      <c r="N119">
        <v>807019</v>
      </c>
      <c r="P119" t="str">
        <f>VLOOKUP(A119,Sheet!$2:$158,3,FALSE)</f>
        <v>4311501481950</v>
      </c>
    </row>
    <row r="120" spans="1:16" ht="12.95" customHeight="1" x14ac:dyDescent="0.25">
      <c r="A120" s="9">
        <v>807075</v>
      </c>
      <c r="B120" s="8" t="s">
        <v>272</v>
      </c>
      <c r="C120" s="8" t="s">
        <v>678</v>
      </c>
      <c r="D120" s="12" t="s">
        <v>273</v>
      </c>
      <c r="E120" t="s">
        <v>10</v>
      </c>
      <c r="F120" t="s">
        <v>679</v>
      </c>
      <c r="G120">
        <v>750</v>
      </c>
      <c r="H120" t="s">
        <v>438</v>
      </c>
      <c r="I120" t="s">
        <v>433</v>
      </c>
      <c r="J120">
        <v>4</v>
      </c>
      <c r="L120" s="19" t="s">
        <v>273</v>
      </c>
      <c r="N120">
        <v>807075</v>
      </c>
      <c r="P120" t="str">
        <f>VLOOKUP(A120,Sheet!$2:$158,3,FALSE)</f>
        <v>4311501634684</v>
      </c>
    </row>
    <row r="121" spans="1:16" ht="12.95" customHeight="1" x14ac:dyDescent="0.25">
      <c r="A121" s="9">
        <v>807004</v>
      </c>
      <c r="B121" s="8" t="s">
        <v>274</v>
      </c>
      <c r="C121" s="8" t="s">
        <v>680</v>
      </c>
      <c r="D121" s="12" t="s">
        <v>275</v>
      </c>
      <c r="E121" t="s">
        <v>10</v>
      </c>
      <c r="F121" t="s">
        <v>681</v>
      </c>
      <c r="G121">
        <v>750</v>
      </c>
      <c r="H121" t="s">
        <v>438</v>
      </c>
      <c r="I121" t="s">
        <v>433</v>
      </c>
      <c r="J121">
        <v>4</v>
      </c>
      <c r="L121" s="19" t="s">
        <v>275</v>
      </c>
      <c r="N121">
        <v>807004</v>
      </c>
      <c r="P121" t="str">
        <f>VLOOKUP(A121,Sheet!$2:$158,3,FALSE)</f>
        <v>4311501607480</v>
      </c>
    </row>
    <row r="122" spans="1:16" ht="12.95" customHeight="1" x14ac:dyDescent="0.25">
      <c r="A122" s="9">
        <v>807026</v>
      </c>
      <c r="B122" s="8" t="s">
        <v>276</v>
      </c>
      <c r="C122" s="8" t="s">
        <v>682</v>
      </c>
      <c r="D122" s="12" t="s">
        <v>277</v>
      </c>
      <c r="E122" t="s">
        <v>10</v>
      </c>
      <c r="F122" t="s">
        <v>683</v>
      </c>
      <c r="G122">
        <v>1</v>
      </c>
      <c r="H122" t="s">
        <v>456</v>
      </c>
      <c r="I122" t="s">
        <v>433</v>
      </c>
      <c r="J122">
        <v>5</v>
      </c>
      <c r="L122" s="19" t="s">
        <v>277</v>
      </c>
      <c r="N122">
        <v>807026</v>
      </c>
      <c r="P122" t="str">
        <f>VLOOKUP(A122,Sheet!$2:$158,3,FALSE)</f>
        <v>4311501719725</v>
      </c>
    </row>
    <row r="123" spans="1:16" ht="12.95" customHeight="1" x14ac:dyDescent="0.25">
      <c r="A123" s="9">
        <v>807002</v>
      </c>
      <c r="B123" s="8" t="s">
        <v>278</v>
      </c>
      <c r="C123" s="8" t="s">
        <v>684</v>
      </c>
      <c r="D123" s="12" t="s">
        <v>279</v>
      </c>
      <c r="E123" t="s">
        <v>10</v>
      </c>
      <c r="F123" t="s">
        <v>685</v>
      </c>
      <c r="G123">
        <v>750</v>
      </c>
      <c r="H123" t="s">
        <v>438</v>
      </c>
      <c r="I123" t="s">
        <v>433</v>
      </c>
      <c r="J123">
        <v>5</v>
      </c>
      <c r="L123" s="19" t="s">
        <v>279</v>
      </c>
      <c r="N123">
        <v>807002</v>
      </c>
      <c r="P123" t="str">
        <f>VLOOKUP(A123,Sheet!$2:$158,3,FALSE)</f>
        <v>4311501720073</v>
      </c>
    </row>
    <row r="124" spans="1:16" ht="12.95" customHeight="1" x14ac:dyDescent="0.25">
      <c r="A124" s="9">
        <v>807018</v>
      </c>
      <c r="B124" s="8" t="s">
        <v>280</v>
      </c>
      <c r="C124" s="8" t="s">
        <v>686</v>
      </c>
      <c r="D124" s="12" t="s">
        <v>281</v>
      </c>
      <c r="E124" t="s">
        <v>10</v>
      </c>
      <c r="F124" t="s">
        <v>687</v>
      </c>
      <c r="G124">
        <v>750</v>
      </c>
      <c r="H124" t="s">
        <v>438</v>
      </c>
      <c r="I124" t="s">
        <v>433</v>
      </c>
      <c r="J124">
        <v>4</v>
      </c>
      <c r="L124" s="19" t="s">
        <v>281</v>
      </c>
      <c r="N124">
        <v>807018</v>
      </c>
      <c r="P124" t="str">
        <f>VLOOKUP(A124,Sheet!$2:$158,3,FALSE)</f>
        <v>4311501688762</v>
      </c>
    </row>
    <row r="125" spans="1:16" ht="12.95" customHeight="1" x14ac:dyDescent="0.25">
      <c r="A125" s="9">
        <v>804008</v>
      </c>
      <c r="B125" s="8" t="s">
        <v>688</v>
      </c>
      <c r="C125" s="8" t="s">
        <v>689</v>
      </c>
      <c r="D125" s="12">
        <v>804008</v>
      </c>
      <c r="E125" t="s">
        <v>10</v>
      </c>
      <c r="G125">
        <v>300</v>
      </c>
      <c r="H125" t="s">
        <v>438</v>
      </c>
      <c r="I125" t="s">
        <v>433</v>
      </c>
      <c r="J125">
        <v>25</v>
      </c>
      <c r="L125" s="19">
        <v>804008</v>
      </c>
      <c r="N125">
        <v>804008</v>
      </c>
      <c r="P125" t="e">
        <f>VLOOKUP(A125,Sheet!$2:$158,3,FALSE)</f>
        <v>#N/A</v>
      </c>
    </row>
    <row r="126" spans="1:16" ht="12.95" customHeight="1" x14ac:dyDescent="0.25">
      <c r="A126" s="9">
        <v>805003</v>
      </c>
      <c r="B126" s="8" t="s">
        <v>284</v>
      </c>
      <c r="C126" s="8" t="s">
        <v>690</v>
      </c>
      <c r="D126" s="12" t="s">
        <v>691</v>
      </c>
      <c r="E126" t="s">
        <v>10</v>
      </c>
      <c r="F126" t="s">
        <v>692</v>
      </c>
      <c r="G126">
        <v>315</v>
      </c>
      <c r="H126" t="s">
        <v>438</v>
      </c>
      <c r="I126" t="s">
        <v>433</v>
      </c>
      <c r="J126">
        <v>10</v>
      </c>
      <c r="L126" s="19" t="s">
        <v>691</v>
      </c>
      <c r="N126">
        <v>805003</v>
      </c>
      <c r="P126" t="str">
        <f>VLOOKUP(A126,Sheet!$2:$158,3,FALSE)</f>
        <v>4002809037849</v>
      </c>
    </row>
    <row r="127" spans="1:16" ht="12.95" customHeight="1" x14ac:dyDescent="0.25">
      <c r="A127" s="9">
        <v>807023</v>
      </c>
      <c r="B127" s="8" t="s">
        <v>289</v>
      </c>
      <c r="C127" s="8" t="s">
        <v>693</v>
      </c>
      <c r="D127" s="12" t="s">
        <v>290</v>
      </c>
      <c r="E127" t="s">
        <v>10</v>
      </c>
      <c r="F127" s="8" t="s">
        <v>694</v>
      </c>
      <c r="G127">
        <v>500</v>
      </c>
      <c r="H127" t="s">
        <v>445</v>
      </c>
      <c r="I127" t="s">
        <v>433</v>
      </c>
      <c r="J127">
        <v>6</v>
      </c>
      <c r="L127" s="19" t="s">
        <v>290</v>
      </c>
      <c r="N127">
        <v>807023</v>
      </c>
      <c r="P127" t="str">
        <f>VLOOKUP(A127,Sheet!$2:$158,3,FALSE)</f>
        <v>4311501692752</v>
      </c>
    </row>
    <row r="128" spans="1:16" ht="12.95" customHeight="1" x14ac:dyDescent="0.25">
      <c r="A128" s="9">
        <v>807020</v>
      </c>
      <c r="B128" s="8" t="s">
        <v>291</v>
      </c>
      <c r="C128" s="8" t="s">
        <v>695</v>
      </c>
      <c r="D128" s="12" t="s">
        <v>292</v>
      </c>
      <c r="E128" t="s">
        <v>10</v>
      </c>
      <c r="F128" s="8" t="s">
        <v>696</v>
      </c>
      <c r="G128">
        <v>500</v>
      </c>
      <c r="H128" t="s">
        <v>445</v>
      </c>
      <c r="I128" t="s">
        <v>433</v>
      </c>
      <c r="J128">
        <v>6</v>
      </c>
      <c r="L128" s="19" t="s">
        <v>292</v>
      </c>
      <c r="N128">
        <v>807020</v>
      </c>
      <c r="P128" t="str">
        <f>VLOOKUP(A128,Sheet!$2:$158,3,FALSE)</f>
        <v>4311501692776</v>
      </c>
    </row>
    <row r="129" spans="1:16" ht="12.95" customHeight="1" x14ac:dyDescent="0.25">
      <c r="A129" s="9">
        <v>807024</v>
      </c>
      <c r="B129" s="8" t="s">
        <v>295</v>
      </c>
      <c r="C129" s="8" t="s">
        <v>697</v>
      </c>
      <c r="D129" s="12" t="s">
        <v>296</v>
      </c>
      <c r="E129" t="s">
        <v>10</v>
      </c>
      <c r="F129" s="8" t="s">
        <v>698</v>
      </c>
      <c r="G129">
        <v>500</v>
      </c>
      <c r="H129" t="s">
        <v>445</v>
      </c>
      <c r="I129" t="s">
        <v>433</v>
      </c>
      <c r="J129">
        <v>6</v>
      </c>
      <c r="L129" s="19" t="s">
        <v>296</v>
      </c>
      <c r="N129">
        <v>807024</v>
      </c>
      <c r="P129" t="str">
        <f>VLOOKUP(A129,Sheet!$2:$158,3,FALSE)</f>
        <v>4311501601129</v>
      </c>
    </row>
    <row r="130" spans="1:16" ht="12.95" customHeight="1" x14ac:dyDescent="0.25">
      <c r="A130" s="9">
        <v>807058</v>
      </c>
      <c r="B130" s="8" t="s">
        <v>699</v>
      </c>
      <c r="C130" s="8" t="s">
        <v>700</v>
      </c>
      <c r="D130" s="12" t="s">
        <v>302</v>
      </c>
      <c r="E130" t="s">
        <v>10</v>
      </c>
      <c r="G130">
        <v>200</v>
      </c>
      <c r="H130" t="s">
        <v>438</v>
      </c>
      <c r="I130" t="s">
        <v>433</v>
      </c>
      <c r="J130">
        <v>30</v>
      </c>
      <c r="L130" s="19" t="s">
        <v>302</v>
      </c>
      <c r="N130">
        <v>807058</v>
      </c>
      <c r="P130" t="str">
        <f>VLOOKUP(A130,Sheet!$2:$158,3,FALSE)</f>
        <v>4311596421053</v>
      </c>
    </row>
    <row r="131" spans="1:16" ht="12.95" customHeight="1" x14ac:dyDescent="0.25">
      <c r="A131" s="9">
        <v>807016</v>
      </c>
      <c r="B131" s="8" t="s">
        <v>303</v>
      </c>
      <c r="C131" s="8" t="s">
        <v>701</v>
      </c>
      <c r="D131" s="12" t="s">
        <v>304</v>
      </c>
      <c r="E131" t="s">
        <v>10</v>
      </c>
      <c r="F131" t="s">
        <v>702</v>
      </c>
      <c r="G131">
        <v>500</v>
      </c>
      <c r="H131" t="s">
        <v>438</v>
      </c>
      <c r="I131" t="s">
        <v>433</v>
      </c>
      <c r="J131">
        <v>7</v>
      </c>
      <c r="L131" s="19" t="s">
        <v>304</v>
      </c>
      <c r="N131">
        <v>807016</v>
      </c>
      <c r="P131" t="e">
        <f>VLOOKUP(A131,Sheet!$2:$158,3,FALSE)</f>
        <v>#N/A</v>
      </c>
    </row>
    <row r="132" spans="1:16" ht="12.95" customHeight="1" x14ac:dyDescent="0.25">
      <c r="A132" s="9">
        <v>807012</v>
      </c>
      <c r="B132" s="8" t="s">
        <v>307</v>
      </c>
      <c r="C132" s="8" t="s">
        <v>703</v>
      </c>
      <c r="D132" s="12" t="s">
        <v>308</v>
      </c>
      <c r="E132" t="s">
        <v>10</v>
      </c>
      <c r="F132" t="s">
        <v>704</v>
      </c>
      <c r="G132">
        <v>400</v>
      </c>
      <c r="H132" t="s">
        <v>438</v>
      </c>
      <c r="I132" t="s">
        <v>433</v>
      </c>
      <c r="J132">
        <v>10</v>
      </c>
      <c r="L132" s="19" t="s">
        <v>308</v>
      </c>
      <c r="N132">
        <v>807012</v>
      </c>
      <c r="P132" t="str">
        <f>VLOOKUP(A132,Sheet!$2:$158,3,FALSE)</f>
        <v>4311501658659</v>
      </c>
    </row>
    <row r="133" spans="1:16" ht="12.95" customHeight="1" x14ac:dyDescent="0.25">
      <c r="A133" s="9">
        <v>807011</v>
      </c>
      <c r="B133" s="8" t="s">
        <v>309</v>
      </c>
      <c r="C133" s="8" t="s">
        <v>705</v>
      </c>
      <c r="D133" s="12" t="s">
        <v>310</v>
      </c>
      <c r="E133" t="s">
        <v>10</v>
      </c>
      <c r="G133">
        <v>400</v>
      </c>
      <c r="H133" t="s">
        <v>438</v>
      </c>
      <c r="I133" t="s">
        <v>433</v>
      </c>
      <c r="J133">
        <v>10</v>
      </c>
      <c r="L133" s="19" t="s">
        <v>310</v>
      </c>
      <c r="N133">
        <v>807011</v>
      </c>
      <c r="P133" t="str">
        <f>VLOOKUP(A133,Sheet!$2:$158,3,FALSE)</f>
        <v>4311501658680</v>
      </c>
    </row>
    <row r="134" spans="1:16" ht="12.95" customHeight="1" x14ac:dyDescent="0.25">
      <c r="A134" s="3">
        <v>808013</v>
      </c>
      <c r="B134" s="8" t="s">
        <v>706</v>
      </c>
      <c r="C134" s="8" t="s">
        <v>1040</v>
      </c>
      <c r="D134" s="12" t="s">
        <v>42</v>
      </c>
      <c r="E134" t="s">
        <v>10</v>
      </c>
      <c r="I134" t="s">
        <v>433</v>
      </c>
      <c r="J134">
        <v>8</v>
      </c>
      <c r="L134" s="19" t="s">
        <v>42</v>
      </c>
      <c r="N134">
        <v>808013</v>
      </c>
      <c r="P134" t="str">
        <f>VLOOKUP(A134,Sheet!$2:$158,3,FALSE)</f>
        <v>4311501748961</v>
      </c>
    </row>
    <row r="135" spans="1:16" ht="12.95" customHeight="1" x14ac:dyDescent="0.25">
      <c r="A135" s="9">
        <v>807001</v>
      </c>
      <c r="B135" s="8" t="s">
        <v>311</v>
      </c>
      <c r="C135" s="8" t="s">
        <v>707</v>
      </c>
      <c r="D135" s="12" t="s">
        <v>312</v>
      </c>
      <c r="E135" t="s">
        <v>10</v>
      </c>
      <c r="F135" t="s">
        <v>708</v>
      </c>
      <c r="G135">
        <v>1</v>
      </c>
      <c r="H135" t="s">
        <v>88</v>
      </c>
      <c r="I135" t="s">
        <v>433</v>
      </c>
      <c r="J135">
        <v>10</v>
      </c>
      <c r="L135" s="19" t="s">
        <v>312</v>
      </c>
      <c r="N135">
        <v>807001</v>
      </c>
      <c r="P135" t="str">
        <f>VLOOKUP(A135,Sheet!$2:$158,3,FALSE)</f>
        <v>4311596428212</v>
      </c>
    </row>
    <row r="136" spans="1:16" ht="12.95" customHeight="1" x14ac:dyDescent="0.25">
      <c r="A136" s="9">
        <v>803003</v>
      </c>
      <c r="B136" s="8" t="s">
        <v>316</v>
      </c>
      <c r="C136" s="8" t="s">
        <v>709</v>
      </c>
      <c r="D136" s="12" t="s">
        <v>317</v>
      </c>
      <c r="E136" t="s">
        <v>10</v>
      </c>
      <c r="F136" t="s">
        <v>710</v>
      </c>
      <c r="G136">
        <v>250</v>
      </c>
      <c r="H136" t="s">
        <v>438</v>
      </c>
      <c r="I136" t="s">
        <v>433</v>
      </c>
      <c r="J136">
        <v>12</v>
      </c>
      <c r="L136" s="19" t="s">
        <v>317</v>
      </c>
      <c r="N136">
        <v>803003</v>
      </c>
      <c r="P136" t="e">
        <f>VLOOKUP(A136,Sheet!$2:$158,3,FALSE)</f>
        <v>#N/A</v>
      </c>
    </row>
    <row r="137" spans="1:16" ht="12.95" customHeight="1" x14ac:dyDescent="0.25">
      <c r="A137" s="9">
        <v>803001</v>
      </c>
      <c r="B137" s="8" t="s">
        <v>318</v>
      </c>
      <c r="C137" s="8" t="s">
        <v>711</v>
      </c>
      <c r="D137" s="12" t="s">
        <v>319</v>
      </c>
      <c r="E137" t="s">
        <v>10</v>
      </c>
      <c r="F137" t="s">
        <v>712</v>
      </c>
      <c r="G137">
        <v>250</v>
      </c>
      <c r="H137" t="s">
        <v>438</v>
      </c>
      <c r="I137" t="s">
        <v>433</v>
      </c>
      <c r="J137">
        <v>12</v>
      </c>
      <c r="L137" s="19" t="s">
        <v>319</v>
      </c>
      <c r="N137">
        <v>803001</v>
      </c>
      <c r="P137" t="str">
        <f>VLOOKUP(A137,Sheet!$2:$158,3,FALSE)</f>
        <v>4003490069584</v>
      </c>
    </row>
    <row r="138" spans="1:16" ht="12.95" customHeight="1" x14ac:dyDescent="0.25">
      <c r="A138" s="9">
        <v>803002</v>
      </c>
      <c r="B138" s="8" t="s">
        <v>320</v>
      </c>
      <c r="C138" s="8" t="s">
        <v>713</v>
      </c>
      <c r="D138" s="12" t="s">
        <v>321</v>
      </c>
      <c r="E138" t="s">
        <v>10</v>
      </c>
      <c r="F138" t="s">
        <v>714</v>
      </c>
      <c r="G138">
        <v>250</v>
      </c>
      <c r="H138" t="s">
        <v>438</v>
      </c>
      <c r="I138" t="s">
        <v>433</v>
      </c>
      <c r="J138">
        <v>12</v>
      </c>
      <c r="L138" s="19" t="s">
        <v>321</v>
      </c>
      <c r="N138">
        <v>803002</v>
      </c>
      <c r="P138" t="e">
        <f>VLOOKUP(A138,Sheet!$2:$158,3,FALSE)</f>
        <v>#N/A</v>
      </c>
    </row>
    <row r="139" spans="1:16" ht="12.95" customHeight="1" x14ac:dyDescent="0.25">
      <c r="A139" s="9">
        <v>803004</v>
      </c>
      <c r="B139" s="8" t="s">
        <v>715</v>
      </c>
      <c r="C139" s="8" t="s">
        <v>716</v>
      </c>
      <c r="D139" s="12" t="s">
        <v>313</v>
      </c>
      <c r="E139" t="s">
        <v>10</v>
      </c>
      <c r="F139" t="s">
        <v>717</v>
      </c>
      <c r="G139">
        <v>1</v>
      </c>
      <c r="H139" t="s">
        <v>456</v>
      </c>
      <c r="I139" t="s">
        <v>433</v>
      </c>
      <c r="J139">
        <v>12</v>
      </c>
      <c r="L139" s="19" t="s">
        <v>313</v>
      </c>
      <c r="N139">
        <v>803004</v>
      </c>
      <c r="P139" t="e">
        <f>VLOOKUP(A139,Sheet!$2:$158,3,FALSE)</f>
        <v>#N/A</v>
      </c>
    </row>
    <row r="140" spans="1:16" ht="12.95" customHeight="1" x14ac:dyDescent="0.25">
      <c r="A140" s="9">
        <v>803008</v>
      </c>
      <c r="B140" s="8" t="s">
        <v>718</v>
      </c>
      <c r="C140" s="8" t="s">
        <v>716</v>
      </c>
      <c r="D140" s="12" t="s">
        <v>315</v>
      </c>
      <c r="E140" t="s">
        <v>10</v>
      </c>
      <c r="F140" t="s">
        <v>717</v>
      </c>
      <c r="G140">
        <v>1000</v>
      </c>
      <c r="H140" t="s">
        <v>438</v>
      </c>
      <c r="I140" t="s">
        <v>433</v>
      </c>
      <c r="J140">
        <v>12</v>
      </c>
      <c r="L140" s="19" t="s">
        <v>315</v>
      </c>
      <c r="N140">
        <v>803008</v>
      </c>
      <c r="P140" t="str">
        <f>VLOOKUP(A140,Sheet!$2:$158,3,FALSE)</f>
        <v>4003490020240</v>
      </c>
    </row>
    <row r="141" spans="1:16" ht="12.95" customHeight="1" x14ac:dyDescent="0.25">
      <c r="A141" s="9">
        <v>803009</v>
      </c>
      <c r="B141" s="8" t="s">
        <v>719</v>
      </c>
      <c r="C141" s="8" t="s">
        <v>716</v>
      </c>
      <c r="D141" s="12">
        <v>803009</v>
      </c>
      <c r="E141" t="s">
        <v>10</v>
      </c>
      <c r="G141">
        <v>1</v>
      </c>
      <c r="H141" t="s">
        <v>456</v>
      </c>
      <c r="I141" t="s">
        <v>433</v>
      </c>
      <c r="J141">
        <v>12</v>
      </c>
      <c r="L141" s="19">
        <v>803009</v>
      </c>
      <c r="N141">
        <v>803009</v>
      </c>
      <c r="P141" t="e">
        <f>VLOOKUP(A141,Sheet!$2:$158,3,FALSE)</f>
        <v>#N/A</v>
      </c>
    </row>
    <row r="142" spans="1:16" ht="12.95" customHeight="1" x14ac:dyDescent="0.25">
      <c r="A142" s="9">
        <v>808038</v>
      </c>
      <c r="B142" s="8" t="s">
        <v>322</v>
      </c>
      <c r="C142" s="8" t="s">
        <v>720</v>
      </c>
      <c r="D142" s="12" t="s">
        <v>323</v>
      </c>
      <c r="E142" t="s">
        <v>10</v>
      </c>
      <c r="F142" t="s">
        <v>721</v>
      </c>
      <c r="G142">
        <v>120</v>
      </c>
      <c r="H142" t="s">
        <v>10</v>
      </c>
      <c r="I142" t="s">
        <v>433</v>
      </c>
      <c r="J142">
        <v>24</v>
      </c>
      <c r="L142" s="19" t="s">
        <v>323</v>
      </c>
      <c r="N142">
        <v>808038</v>
      </c>
      <c r="P142" t="str">
        <f>VLOOKUP(A142,Sheet!$2:$158,3,FALSE)</f>
        <v>4311536932250</v>
      </c>
    </row>
    <row r="143" spans="1:16" ht="12.95" customHeight="1" x14ac:dyDescent="0.25">
      <c r="A143" s="9">
        <v>808014</v>
      </c>
      <c r="B143" s="8" t="s">
        <v>324</v>
      </c>
      <c r="C143" s="8" t="s">
        <v>722</v>
      </c>
      <c r="D143" s="12" t="s">
        <v>325</v>
      </c>
      <c r="E143" t="s">
        <v>10</v>
      </c>
      <c r="G143">
        <v>250</v>
      </c>
      <c r="H143" t="s">
        <v>445</v>
      </c>
      <c r="I143" t="s">
        <v>433</v>
      </c>
      <c r="J143">
        <v>12</v>
      </c>
      <c r="L143" s="19" t="s">
        <v>325</v>
      </c>
      <c r="N143">
        <v>808014</v>
      </c>
      <c r="P143" t="e">
        <f>VLOOKUP(A143,Sheet!$2:$158,3,FALSE)</f>
        <v>#N/A</v>
      </c>
    </row>
    <row r="144" spans="1:16" ht="12.95" customHeight="1" x14ac:dyDescent="0.25">
      <c r="A144" s="9">
        <v>807037</v>
      </c>
      <c r="B144" s="8" t="s">
        <v>326</v>
      </c>
      <c r="C144" s="8" t="s">
        <v>723</v>
      </c>
      <c r="D144" s="12" t="s">
        <v>327</v>
      </c>
      <c r="E144" t="s">
        <v>10</v>
      </c>
      <c r="G144">
        <v>800</v>
      </c>
      <c r="H144" t="s">
        <v>438</v>
      </c>
      <c r="I144" t="s">
        <v>433</v>
      </c>
      <c r="J144">
        <v>12</v>
      </c>
      <c r="L144" s="19" t="s">
        <v>327</v>
      </c>
      <c r="N144">
        <v>807037</v>
      </c>
      <c r="P144" t="str">
        <f>VLOOKUP(A144,Sheet!$2:$158,3,FALSE)</f>
        <v>4311596062607</v>
      </c>
    </row>
    <row r="145" spans="1:16" ht="12.95" customHeight="1" x14ac:dyDescent="0.25">
      <c r="A145" s="9">
        <v>807003</v>
      </c>
      <c r="B145" s="8" t="s">
        <v>328</v>
      </c>
      <c r="C145" s="8" t="s">
        <v>724</v>
      </c>
      <c r="D145" s="12" t="s">
        <v>329</v>
      </c>
      <c r="E145" t="s">
        <v>10</v>
      </c>
      <c r="G145">
        <v>345</v>
      </c>
      <c r="H145" t="s">
        <v>438</v>
      </c>
      <c r="I145" t="s">
        <v>433</v>
      </c>
      <c r="J145">
        <v>12</v>
      </c>
      <c r="L145" s="19" t="s">
        <v>329</v>
      </c>
      <c r="N145">
        <v>807003</v>
      </c>
      <c r="P145" t="str">
        <f>VLOOKUP(A145,Sheet!$2:$158,3,FALSE)</f>
        <v>4311596413898</v>
      </c>
    </row>
    <row r="146" spans="1:16" ht="12.95" customHeight="1" x14ac:dyDescent="0.25">
      <c r="A146" s="9">
        <v>808015</v>
      </c>
      <c r="B146" s="8" t="s">
        <v>725</v>
      </c>
      <c r="C146" s="8" t="s">
        <v>726</v>
      </c>
      <c r="D146" s="12" t="s">
        <v>727</v>
      </c>
      <c r="E146" t="s">
        <v>10</v>
      </c>
      <c r="G146">
        <v>30</v>
      </c>
      <c r="H146" t="s">
        <v>897</v>
      </c>
      <c r="I146" t="s">
        <v>433</v>
      </c>
      <c r="J146">
        <v>24</v>
      </c>
      <c r="L146" s="19" t="s">
        <v>727</v>
      </c>
      <c r="N146">
        <v>808015</v>
      </c>
      <c r="P146" t="str">
        <f>VLOOKUP(A146,Sheet!$2:$158,3,FALSE)</f>
        <v>4311536920981</v>
      </c>
    </row>
    <row r="147" spans="1:16" ht="12.95" customHeight="1" x14ac:dyDescent="0.25">
      <c r="A147" s="9">
        <v>802004</v>
      </c>
      <c r="B147" s="8" t="s">
        <v>333</v>
      </c>
      <c r="C147" s="8" t="s">
        <v>728</v>
      </c>
      <c r="D147" s="12" t="s">
        <v>334</v>
      </c>
      <c r="E147" t="s">
        <v>10</v>
      </c>
      <c r="F147" t="s">
        <v>729</v>
      </c>
      <c r="G147">
        <v>180</v>
      </c>
      <c r="H147" t="s">
        <v>438</v>
      </c>
      <c r="I147" t="s">
        <v>600</v>
      </c>
      <c r="J147">
        <v>12</v>
      </c>
      <c r="L147" s="19" t="s">
        <v>334</v>
      </c>
      <c r="N147">
        <v>802004</v>
      </c>
      <c r="P147" t="str">
        <f>VLOOKUP(A147,Sheet!$2:$158,3,FALSE)</f>
        <v>4650058321709</v>
      </c>
    </row>
    <row r="148" spans="1:16" ht="12.95" customHeight="1" x14ac:dyDescent="0.25">
      <c r="A148" s="9">
        <v>802021</v>
      </c>
      <c r="B148" s="8" t="s">
        <v>335</v>
      </c>
      <c r="C148" s="8" t="s">
        <v>730</v>
      </c>
      <c r="D148" s="12" t="s">
        <v>336</v>
      </c>
      <c r="E148" t="s">
        <v>10</v>
      </c>
      <c r="F148" t="s">
        <v>731</v>
      </c>
      <c r="G148">
        <v>180</v>
      </c>
      <c r="H148" t="s">
        <v>438</v>
      </c>
      <c r="I148" t="s">
        <v>600</v>
      </c>
      <c r="J148">
        <v>12</v>
      </c>
      <c r="L148" s="19" t="s">
        <v>336</v>
      </c>
      <c r="N148">
        <v>802021</v>
      </c>
      <c r="P148" t="str">
        <f>VLOOKUP(A148,Sheet!$2:$158,3,FALSE)</f>
        <v>4650058321716</v>
      </c>
    </row>
    <row r="149" spans="1:16" ht="12.95" customHeight="1" x14ac:dyDescent="0.25">
      <c r="A149" s="9">
        <v>802003</v>
      </c>
      <c r="B149" s="8" t="s">
        <v>337</v>
      </c>
      <c r="C149" s="8" t="s">
        <v>732</v>
      </c>
      <c r="D149" s="12" t="s">
        <v>338</v>
      </c>
      <c r="E149" t="s">
        <v>10</v>
      </c>
      <c r="F149" t="s">
        <v>733</v>
      </c>
      <c r="G149">
        <v>200</v>
      </c>
      <c r="H149" t="s">
        <v>438</v>
      </c>
      <c r="I149" t="s">
        <v>600</v>
      </c>
      <c r="J149">
        <v>16</v>
      </c>
      <c r="L149" s="19" t="s">
        <v>338</v>
      </c>
      <c r="N149">
        <v>802003</v>
      </c>
      <c r="P149" t="str">
        <f>VLOOKUP(A149,Sheet!$2:$158,3,FALSE)</f>
        <v>4650058321969</v>
      </c>
    </row>
    <row r="150" spans="1:16" ht="12.95" customHeight="1" x14ac:dyDescent="0.25">
      <c r="A150" s="9">
        <v>802001</v>
      </c>
      <c r="B150" s="8" t="s">
        <v>339</v>
      </c>
      <c r="C150" s="8" t="s">
        <v>734</v>
      </c>
      <c r="D150" s="12" t="s">
        <v>340</v>
      </c>
      <c r="E150" t="s">
        <v>10</v>
      </c>
      <c r="F150" t="s">
        <v>735</v>
      </c>
      <c r="G150">
        <v>113</v>
      </c>
      <c r="H150" t="s">
        <v>438</v>
      </c>
      <c r="I150" t="s">
        <v>600</v>
      </c>
      <c r="J150">
        <v>48</v>
      </c>
      <c r="L150" s="19" t="s">
        <v>340</v>
      </c>
      <c r="N150">
        <v>802001</v>
      </c>
      <c r="P150" t="str">
        <f>VLOOKUP(A150,Sheet!$2:$158,3,FALSE)</f>
        <v>4650058320061</v>
      </c>
    </row>
    <row r="151" spans="1:16" ht="12.95" customHeight="1" x14ac:dyDescent="0.25">
      <c r="A151" s="9">
        <v>802012</v>
      </c>
      <c r="B151" s="8" t="s">
        <v>341</v>
      </c>
      <c r="C151" s="8" t="s">
        <v>736</v>
      </c>
      <c r="D151" s="12" t="s">
        <v>342</v>
      </c>
      <c r="E151" t="s">
        <v>10</v>
      </c>
      <c r="F151" t="s">
        <v>737</v>
      </c>
      <c r="G151">
        <v>113</v>
      </c>
      <c r="H151" t="s">
        <v>438</v>
      </c>
      <c r="I151" t="s">
        <v>600</v>
      </c>
      <c r="J151">
        <v>48</v>
      </c>
      <c r="L151" s="19" t="s">
        <v>342</v>
      </c>
      <c r="N151">
        <v>802012</v>
      </c>
      <c r="P151" t="str">
        <f>VLOOKUP(A151,Sheet!$2:$158,3,FALSE)</f>
        <v>4650058320054</v>
      </c>
    </row>
    <row r="152" spans="1:16" ht="12.95" customHeight="1" x14ac:dyDescent="0.25">
      <c r="A152" s="9">
        <v>802009</v>
      </c>
      <c r="B152" s="8" t="s">
        <v>343</v>
      </c>
      <c r="C152" s="8" t="s">
        <v>738</v>
      </c>
      <c r="D152" s="12" t="s">
        <v>739</v>
      </c>
      <c r="E152" t="s">
        <v>10</v>
      </c>
      <c r="F152" t="s">
        <v>740</v>
      </c>
      <c r="G152">
        <v>200</v>
      </c>
      <c r="H152" t="s">
        <v>438</v>
      </c>
      <c r="I152" t="s">
        <v>600</v>
      </c>
      <c r="J152">
        <v>12</v>
      </c>
      <c r="L152" s="19" t="s">
        <v>739</v>
      </c>
      <c r="N152">
        <v>802009</v>
      </c>
      <c r="P152" t="e">
        <f>VLOOKUP(A152,Sheet!$2:$158,3,FALSE)</f>
        <v>#N/A</v>
      </c>
    </row>
    <row r="153" spans="1:16" ht="12.95" customHeight="1" x14ac:dyDescent="0.25">
      <c r="A153" s="9">
        <v>802007</v>
      </c>
      <c r="B153" s="8" t="s">
        <v>344</v>
      </c>
      <c r="C153" s="8" t="s">
        <v>741</v>
      </c>
      <c r="D153" s="12" t="s">
        <v>742</v>
      </c>
      <c r="E153" t="s">
        <v>10</v>
      </c>
      <c r="F153" t="s">
        <v>740</v>
      </c>
      <c r="G153">
        <v>200</v>
      </c>
      <c r="H153" t="s">
        <v>438</v>
      </c>
      <c r="I153" t="s">
        <v>600</v>
      </c>
      <c r="J153">
        <v>12</v>
      </c>
      <c r="L153" s="19" t="s">
        <v>742</v>
      </c>
      <c r="N153">
        <v>802007</v>
      </c>
      <c r="P153" t="e">
        <f>VLOOKUP(A153,Sheet!$2:$158,3,FALSE)</f>
        <v>#N/A</v>
      </c>
    </row>
    <row r="154" spans="1:16" ht="12.95" customHeight="1" x14ac:dyDescent="0.25">
      <c r="A154" s="9">
        <v>808016</v>
      </c>
      <c r="B154" s="8" t="s">
        <v>743</v>
      </c>
      <c r="C154" s="8" t="s">
        <v>744</v>
      </c>
      <c r="D154" s="12" t="s">
        <v>346</v>
      </c>
      <c r="E154" t="s">
        <v>10</v>
      </c>
      <c r="G154">
        <v>2.0249999999999999</v>
      </c>
      <c r="H154" t="s">
        <v>88</v>
      </c>
      <c r="I154" t="s">
        <v>433</v>
      </c>
      <c r="J154">
        <v>2</v>
      </c>
      <c r="L154" s="19" t="s">
        <v>346</v>
      </c>
      <c r="N154">
        <v>808016</v>
      </c>
      <c r="P154" t="str">
        <f>VLOOKUP(A154,Sheet!$2:$158,3,FALSE)</f>
        <v>4311501419014</v>
      </c>
    </row>
    <row r="155" spans="1:16" ht="12.95" customHeight="1" x14ac:dyDescent="0.25">
      <c r="A155" s="9">
        <v>808017</v>
      </c>
      <c r="B155" s="8" t="s">
        <v>745</v>
      </c>
      <c r="C155" s="8" t="s">
        <v>746</v>
      </c>
      <c r="D155" s="12" t="s">
        <v>747</v>
      </c>
      <c r="E155" t="s">
        <v>10</v>
      </c>
      <c r="G155">
        <v>2.0249999999999999</v>
      </c>
      <c r="H155" t="s">
        <v>88</v>
      </c>
      <c r="I155" t="s">
        <v>433</v>
      </c>
      <c r="J155">
        <v>2</v>
      </c>
      <c r="L155" s="19" t="s">
        <v>747</v>
      </c>
      <c r="N155">
        <v>808017</v>
      </c>
      <c r="P155" t="str">
        <f>VLOOKUP(A155,Sheet!$2:$158,3,FALSE)</f>
        <v>4311501473351</v>
      </c>
    </row>
    <row r="156" spans="1:16" ht="12.95" customHeight="1" x14ac:dyDescent="0.25">
      <c r="A156" s="9">
        <v>807059</v>
      </c>
      <c r="B156" s="8" t="s">
        <v>348</v>
      </c>
      <c r="C156" s="8" t="s">
        <v>748</v>
      </c>
      <c r="D156" s="12" t="s">
        <v>349</v>
      </c>
      <c r="E156" t="s">
        <v>10</v>
      </c>
      <c r="F156" s="8" t="s">
        <v>749</v>
      </c>
      <c r="G156">
        <v>200</v>
      </c>
      <c r="H156" t="s">
        <v>438</v>
      </c>
      <c r="I156" t="s">
        <v>433</v>
      </c>
      <c r="J156">
        <v>24</v>
      </c>
      <c r="L156" s="19" t="s">
        <v>349</v>
      </c>
      <c r="N156">
        <v>807059</v>
      </c>
      <c r="P156" t="e">
        <f>VLOOKUP(A156,Sheet!$2:$158,3,FALSE)</f>
        <v>#N/A</v>
      </c>
    </row>
    <row r="157" spans="1:16" ht="12.95" customHeight="1" x14ac:dyDescent="0.25">
      <c r="A157" s="9">
        <v>807028</v>
      </c>
      <c r="B157" s="8" t="s">
        <v>350</v>
      </c>
      <c r="C157" s="8" t="s">
        <v>750</v>
      </c>
      <c r="D157" s="12" t="s">
        <v>751</v>
      </c>
      <c r="E157" t="s">
        <v>10</v>
      </c>
      <c r="F157" s="8" t="s">
        <v>752</v>
      </c>
      <c r="G157">
        <v>200</v>
      </c>
      <c r="H157" t="s">
        <v>438</v>
      </c>
      <c r="I157" t="s">
        <v>433</v>
      </c>
      <c r="J157">
        <v>24</v>
      </c>
      <c r="L157" s="19" t="s">
        <v>751</v>
      </c>
      <c r="N157">
        <v>807028</v>
      </c>
      <c r="P157" t="str">
        <f>VLOOKUP(A157,Sheet!$2:$158,3,FALSE)</f>
        <v>4311501748053</v>
      </c>
    </row>
    <row r="158" spans="1:16" ht="12.95" customHeight="1" x14ac:dyDescent="0.25">
      <c r="A158" s="9">
        <v>804001</v>
      </c>
      <c r="B158" s="8" t="s">
        <v>753</v>
      </c>
      <c r="C158" s="8" t="s">
        <v>754</v>
      </c>
      <c r="D158" s="12" t="s">
        <v>755</v>
      </c>
      <c r="E158" t="s">
        <v>10</v>
      </c>
      <c r="F158" t="s">
        <v>756</v>
      </c>
      <c r="G158">
        <v>500</v>
      </c>
      <c r="H158" t="s">
        <v>438</v>
      </c>
      <c r="I158" t="s">
        <v>433</v>
      </c>
      <c r="J158">
        <v>7</v>
      </c>
      <c r="L158" s="19" t="s">
        <v>755</v>
      </c>
      <c r="N158">
        <v>804001</v>
      </c>
      <c r="P158" t="e">
        <f>VLOOKUP(A158,Sheet!$2:$158,3,FALSE)</f>
        <v>#N/A</v>
      </c>
    </row>
    <row r="159" spans="1:16" ht="12.95" customHeight="1" x14ac:dyDescent="0.25">
      <c r="A159" s="9">
        <v>808019</v>
      </c>
      <c r="B159" s="8" t="s">
        <v>353</v>
      </c>
      <c r="C159" s="8" t="s">
        <v>757</v>
      </c>
      <c r="D159" s="12" t="s">
        <v>354</v>
      </c>
      <c r="E159" t="s">
        <v>10</v>
      </c>
      <c r="G159">
        <v>120</v>
      </c>
      <c r="H159" t="s">
        <v>456</v>
      </c>
      <c r="I159" t="s">
        <v>433</v>
      </c>
      <c r="J159">
        <v>15</v>
      </c>
      <c r="L159" s="19" t="s">
        <v>354</v>
      </c>
      <c r="N159">
        <v>808019</v>
      </c>
      <c r="P159" t="str">
        <f>VLOOKUP(A159,Sheet!$2:$158,3,FALSE)</f>
        <v>4311536921124</v>
      </c>
    </row>
    <row r="160" spans="1:16" ht="12.95" customHeight="1" x14ac:dyDescent="0.25">
      <c r="A160" s="9">
        <v>808020</v>
      </c>
      <c r="B160" s="8" t="s">
        <v>355</v>
      </c>
      <c r="C160" s="8" t="s">
        <v>758</v>
      </c>
      <c r="D160" s="12" t="s">
        <v>356</v>
      </c>
      <c r="E160" t="s">
        <v>10</v>
      </c>
      <c r="G160">
        <v>35</v>
      </c>
      <c r="H160" t="s">
        <v>456</v>
      </c>
      <c r="I160" t="s">
        <v>433</v>
      </c>
      <c r="J160">
        <v>18</v>
      </c>
      <c r="L160" s="19" t="s">
        <v>356</v>
      </c>
      <c r="N160">
        <v>808020</v>
      </c>
      <c r="P160" t="str">
        <f>VLOOKUP(A160,Sheet!$2:$158,3,FALSE)</f>
        <v>4311536921100</v>
      </c>
    </row>
    <row r="161" spans="1:16" ht="12.95" customHeight="1" x14ac:dyDescent="0.25">
      <c r="A161" s="9">
        <v>808021</v>
      </c>
      <c r="B161" s="8" t="s">
        <v>357</v>
      </c>
      <c r="C161" s="8" t="s">
        <v>759</v>
      </c>
      <c r="D161" s="12" t="s">
        <v>358</v>
      </c>
      <c r="E161" t="s">
        <v>10</v>
      </c>
      <c r="G161">
        <v>25</v>
      </c>
      <c r="H161" t="s">
        <v>456</v>
      </c>
      <c r="I161" t="s">
        <v>433</v>
      </c>
      <c r="J161">
        <v>24</v>
      </c>
      <c r="L161" s="19" t="s">
        <v>358</v>
      </c>
      <c r="N161">
        <v>808021</v>
      </c>
      <c r="P161" t="e">
        <f>VLOOKUP(A161,Sheet!$2:$158,3,FALSE)</f>
        <v>#N/A</v>
      </c>
    </row>
    <row r="162" spans="1:16" ht="12.95" customHeight="1" x14ac:dyDescent="0.25">
      <c r="A162" s="9">
        <v>808034</v>
      </c>
      <c r="B162" s="8" t="s">
        <v>359</v>
      </c>
      <c r="C162" s="8" t="s">
        <v>760</v>
      </c>
      <c r="D162" s="12" t="s">
        <v>360</v>
      </c>
      <c r="E162" t="s">
        <v>10</v>
      </c>
      <c r="I162" t="s">
        <v>433</v>
      </c>
      <c r="J162">
        <v>20</v>
      </c>
      <c r="L162" s="19" t="s">
        <v>360</v>
      </c>
      <c r="N162">
        <v>808034</v>
      </c>
      <c r="P162" t="str">
        <f>VLOOKUP(A162,Sheet!$2:$158,3,FALSE)</f>
        <v>4311501656730</v>
      </c>
    </row>
    <row r="163" spans="1:16" ht="12.95" customHeight="1" x14ac:dyDescent="0.25">
      <c r="A163" s="9">
        <v>805004</v>
      </c>
      <c r="B163" s="8" t="s">
        <v>361</v>
      </c>
      <c r="C163" s="8" t="s">
        <v>761</v>
      </c>
      <c r="D163" s="12" t="s">
        <v>362</v>
      </c>
      <c r="E163" t="s">
        <v>10</v>
      </c>
      <c r="F163" t="s">
        <v>762</v>
      </c>
      <c r="G163">
        <v>21</v>
      </c>
      <c r="H163" t="s">
        <v>438</v>
      </c>
      <c r="I163" t="s">
        <v>433</v>
      </c>
      <c r="J163">
        <v>58</v>
      </c>
      <c r="L163" s="19" t="s">
        <v>362</v>
      </c>
      <c r="N163">
        <v>805004</v>
      </c>
      <c r="P163" t="str">
        <f>VLOOKUP(A163,Sheet!$2:$158,3,FALSE)</f>
        <v>40352961</v>
      </c>
    </row>
    <row r="164" spans="1:16" ht="12.95" customHeight="1" x14ac:dyDescent="0.25">
      <c r="A164" s="9">
        <v>808036</v>
      </c>
      <c r="B164" s="8" t="s">
        <v>373</v>
      </c>
      <c r="C164" s="8" t="s">
        <v>763</v>
      </c>
      <c r="D164" s="12" t="s">
        <v>374</v>
      </c>
      <c r="E164" t="s">
        <v>10</v>
      </c>
      <c r="G164">
        <v>75</v>
      </c>
      <c r="H164" t="s">
        <v>897</v>
      </c>
      <c r="I164" t="s">
        <v>433</v>
      </c>
      <c r="J164">
        <v>24</v>
      </c>
      <c r="L164" s="19" t="s">
        <v>374</v>
      </c>
      <c r="N164">
        <v>808036</v>
      </c>
      <c r="P164" t="str">
        <f>VLOOKUP(A164,Sheet!$2:$158,3,FALSE)</f>
        <v>4311501513224</v>
      </c>
    </row>
    <row r="165" spans="1:16" ht="12.95" customHeight="1" x14ac:dyDescent="0.25">
      <c r="A165" s="9">
        <v>808022</v>
      </c>
      <c r="B165" s="8" t="s">
        <v>387</v>
      </c>
      <c r="C165" s="8" t="s">
        <v>764</v>
      </c>
      <c r="D165" s="12" t="s">
        <v>388</v>
      </c>
      <c r="E165" t="s">
        <v>10</v>
      </c>
      <c r="G165">
        <v>1</v>
      </c>
      <c r="H165" t="s">
        <v>456</v>
      </c>
      <c r="I165" t="s">
        <v>433</v>
      </c>
      <c r="J165">
        <v>10</v>
      </c>
      <c r="L165" s="19" t="s">
        <v>388</v>
      </c>
      <c r="N165">
        <v>808022</v>
      </c>
      <c r="P165" t="e">
        <f>VLOOKUP(A165,Sheet!$2:$158,3,FALSE)</f>
        <v>#N/A</v>
      </c>
    </row>
    <row r="166" spans="1:16" ht="12.95" customHeight="1" x14ac:dyDescent="0.25">
      <c r="A166" s="9">
        <v>807031</v>
      </c>
      <c r="B166" s="8" t="s">
        <v>389</v>
      </c>
      <c r="C166" s="8" t="s">
        <v>765</v>
      </c>
      <c r="D166" s="12" t="s">
        <v>390</v>
      </c>
      <c r="E166" t="s">
        <v>10</v>
      </c>
      <c r="G166">
        <v>300</v>
      </c>
      <c r="H166" t="s">
        <v>438</v>
      </c>
      <c r="I166" t="s">
        <v>433</v>
      </c>
      <c r="J166">
        <v>8</v>
      </c>
      <c r="L166" s="19" t="s">
        <v>390</v>
      </c>
      <c r="N166">
        <v>807031</v>
      </c>
      <c r="P166" t="e">
        <f>VLOOKUP(A166,Sheet!$2:$158,3,FALSE)</f>
        <v>#N/A</v>
      </c>
    </row>
    <row r="167" spans="1:16" ht="12.95" customHeight="1" x14ac:dyDescent="0.25">
      <c r="A167" s="9">
        <v>807000</v>
      </c>
      <c r="B167" s="8" t="s">
        <v>391</v>
      </c>
      <c r="C167" s="8" t="s">
        <v>766</v>
      </c>
      <c r="D167" s="12" t="s">
        <v>392</v>
      </c>
      <c r="E167" t="s">
        <v>10</v>
      </c>
      <c r="F167" s="8" t="s">
        <v>767</v>
      </c>
      <c r="G167">
        <v>200</v>
      </c>
      <c r="H167" t="s">
        <v>438</v>
      </c>
      <c r="I167" t="s">
        <v>433</v>
      </c>
      <c r="J167">
        <v>20</v>
      </c>
      <c r="L167" s="19" t="s">
        <v>392</v>
      </c>
      <c r="N167">
        <v>807000</v>
      </c>
      <c r="P167" t="str">
        <f>VLOOKUP(A167,Sheet!$2:$158,3,FALSE)</f>
        <v>4311501496107</v>
      </c>
    </row>
    <row r="168" spans="1:16" ht="12.95" customHeight="1" x14ac:dyDescent="0.25">
      <c r="A168" s="9">
        <v>804021</v>
      </c>
      <c r="B168" s="8" t="s">
        <v>393</v>
      </c>
      <c r="C168" s="8" t="s">
        <v>768</v>
      </c>
      <c r="D168" s="12" t="s">
        <v>394</v>
      </c>
      <c r="E168" t="s">
        <v>10</v>
      </c>
      <c r="G168">
        <v>80</v>
      </c>
      <c r="H168" t="s">
        <v>438</v>
      </c>
      <c r="I168" t="s">
        <v>433</v>
      </c>
      <c r="J168">
        <v>30</v>
      </c>
      <c r="L168" s="19" t="s">
        <v>394</v>
      </c>
      <c r="N168">
        <v>804021</v>
      </c>
      <c r="P168" t="e">
        <f>VLOOKUP(A168,Sheet!$2:$158,3,FALSE)</f>
        <v>#N/A</v>
      </c>
    </row>
    <row r="169" spans="1:16" ht="12.95" customHeight="1" x14ac:dyDescent="0.25">
      <c r="A169" s="9">
        <v>804010</v>
      </c>
      <c r="B169" s="8" t="s">
        <v>395</v>
      </c>
      <c r="C169" s="8" t="s">
        <v>769</v>
      </c>
      <c r="D169" s="12" t="s">
        <v>396</v>
      </c>
      <c r="E169" t="s">
        <v>10</v>
      </c>
      <c r="G169">
        <v>1</v>
      </c>
      <c r="H169" t="s">
        <v>88</v>
      </c>
      <c r="I169" t="s">
        <v>433</v>
      </c>
      <c r="J169">
        <v>10</v>
      </c>
      <c r="L169" s="19" t="s">
        <v>396</v>
      </c>
      <c r="N169">
        <v>804010</v>
      </c>
      <c r="P169" t="e">
        <f>VLOOKUP(A169,Sheet!$2:$158,3,FALSE)</f>
        <v>#N/A</v>
      </c>
    </row>
    <row r="170" spans="1:16" ht="12.95" customHeight="1" x14ac:dyDescent="0.25">
      <c r="A170" s="9">
        <v>804009</v>
      </c>
      <c r="B170" s="8" t="s">
        <v>397</v>
      </c>
      <c r="C170" s="8" t="s">
        <v>769</v>
      </c>
      <c r="D170" s="12" t="s">
        <v>770</v>
      </c>
      <c r="E170" t="s">
        <v>10</v>
      </c>
      <c r="G170">
        <v>500</v>
      </c>
      <c r="H170" t="s">
        <v>438</v>
      </c>
      <c r="I170" t="s">
        <v>433</v>
      </c>
      <c r="J170">
        <v>8</v>
      </c>
      <c r="L170" s="19" t="s">
        <v>770</v>
      </c>
      <c r="N170">
        <v>804009</v>
      </c>
      <c r="P170" t="e">
        <f>VLOOKUP(A170,Sheet!$2:$158,3,FALSE)</f>
        <v>#N/A</v>
      </c>
    </row>
    <row r="171" spans="1:16" ht="12.95" customHeight="1" x14ac:dyDescent="0.25">
      <c r="A171" s="9">
        <v>807027</v>
      </c>
      <c r="B171" s="8" t="s">
        <v>398</v>
      </c>
      <c r="C171" s="8" t="s">
        <v>771</v>
      </c>
      <c r="D171" s="12" t="s">
        <v>772</v>
      </c>
      <c r="E171" t="s">
        <v>10</v>
      </c>
      <c r="G171">
        <v>250</v>
      </c>
      <c r="H171" t="s">
        <v>438</v>
      </c>
      <c r="I171" t="s">
        <v>433</v>
      </c>
      <c r="J171">
        <v>20</v>
      </c>
      <c r="L171" s="19" t="s">
        <v>772</v>
      </c>
      <c r="N171">
        <v>807027</v>
      </c>
      <c r="P171" t="str">
        <f>VLOOKUP(A171,Sheet!$2:$158,3,FALSE)</f>
        <v>4000281208504</v>
      </c>
    </row>
    <row r="172" spans="1:16" ht="12.95" customHeight="1" x14ac:dyDescent="0.25">
      <c r="A172" s="9">
        <v>808024</v>
      </c>
      <c r="B172" s="8" t="s">
        <v>773</v>
      </c>
      <c r="C172" s="8" t="s">
        <v>774</v>
      </c>
      <c r="D172" s="12" t="s">
        <v>775</v>
      </c>
      <c r="E172" t="s">
        <v>10</v>
      </c>
      <c r="G172">
        <v>500</v>
      </c>
      <c r="H172" t="s">
        <v>445</v>
      </c>
      <c r="I172" t="s">
        <v>433</v>
      </c>
      <c r="J172">
        <v>8</v>
      </c>
      <c r="L172" s="19" t="s">
        <v>775</v>
      </c>
      <c r="N172">
        <v>808024</v>
      </c>
      <c r="P172" t="str">
        <f>VLOOKUP(A172,Sheet!$2:$158,3,FALSE)</f>
        <v>4311501708491</v>
      </c>
    </row>
    <row r="173" spans="1:16" ht="12.95" customHeight="1" x14ac:dyDescent="0.25">
      <c r="A173" s="9">
        <v>808025</v>
      </c>
      <c r="B173" s="8" t="s">
        <v>776</v>
      </c>
      <c r="C173" s="8" t="s">
        <v>777</v>
      </c>
      <c r="D173" s="12" t="s">
        <v>778</v>
      </c>
      <c r="E173" t="s">
        <v>10</v>
      </c>
      <c r="G173">
        <v>500</v>
      </c>
      <c r="H173" t="s">
        <v>445</v>
      </c>
      <c r="I173" t="s">
        <v>433</v>
      </c>
      <c r="J173">
        <v>8</v>
      </c>
      <c r="L173" s="19" t="s">
        <v>778</v>
      </c>
      <c r="N173">
        <v>808025</v>
      </c>
      <c r="P173" t="str">
        <f>VLOOKUP(A173,Sheet!$2:$158,3,FALSE)</f>
        <v>4311501010952</v>
      </c>
    </row>
    <row r="174" spans="1:16" ht="12.95" customHeight="1" x14ac:dyDescent="0.25">
      <c r="A174" s="9">
        <v>808026</v>
      </c>
      <c r="B174" s="8" t="s">
        <v>779</v>
      </c>
      <c r="C174" s="8" t="s">
        <v>780</v>
      </c>
      <c r="D174" s="12" t="s">
        <v>781</v>
      </c>
      <c r="E174" t="s">
        <v>10</v>
      </c>
      <c r="G174">
        <v>300</v>
      </c>
      <c r="H174" t="s">
        <v>445</v>
      </c>
      <c r="I174" t="s">
        <v>433</v>
      </c>
      <c r="J174">
        <v>8</v>
      </c>
      <c r="L174" s="19" t="s">
        <v>781</v>
      </c>
      <c r="N174">
        <v>808026</v>
      </c>
      <c r="P174" t="str">
        <f>VLOOKUP(A174,Sheet!$2:$158,3,FALSE)</f>
        <v>4311501678077</v>
      </c>
    </row>
    <row r="175" spans="1:16" ht="12.95" customHeight="1" x14ac:dyDescent="0.25">
      <c r="A175" s="9">
        <v>808027</v>
      </c>
      <c r="B175" s="8" t="s">
        <v>782</v>
      </c>
      <c r="C175" s="8" t="s">
        <v>783</v>
      </c>
      <c r="D175" s="12" t="s">
        <v>784</v>
      </c>
      <c r="E175" t="s">
        <v>10</v>
      </c>
      <c r="G175">
        <v>300</v>
      </c>
      <c r="H175" t="s">
        <v>445</v>
      </c>
      <c r="I175" t="s">
        <v>433</v>
      </c>
      <c r="J175">
        <v>8</v>
      </c>
      <c r="L175" s="19" t="s">
        <v>784</v>
      </c>
      <c r="N175">
        <v>808027</v>
      </c>
      <c r="P175" t="str">
        <f>VLOOKUP(A175,Sheet!$2:$158,3,FALSE)</f>
        <v>4311501677926</v>
      </c>
    </row>
    <row r="176" spans="1:16" ht="12.95" customHeight="1" x14ac:dyDescent="0.25">
      <c r="A176" s="9">
        <v>808028</v>
      </c>
      <c r="B176" s="8" t="s">
        <v>785</v>
      </c>
      <c r="C176" s="8" t="s">
        <v>786</v>
      </c>
      <c r="D176" s="12" t="s">
        <v>787</v>
      </c>
      <c r="E176" t="s">
        <v>10</v>
      </c>
      <c r="G176">
        <v>300</v>
      </c>
      <c r="H176" t="s">
        <v>445</v>
      </c>
      <c r="I176" t="s">
        <v>433</v>
      </c>
      <c r="J176">
        <v>8</v>
      </c>
      <c r="L176" s="19" t="s">
        <v>787</v>
      </c>
      <c r="N176">
        <v>808028</v>
      </c>
      <c r="P176" t="str">
        <f>VLOOKUP(A176,Sheet!$2:$158,3,FALSE)</f>
        <v>4311501677834</v>
      </c>
    </row>
    <row r="177" spans="1:16" ht="12.95" customHeight="1" x14ac:dyDescent="0.25">
      <c r="A177" s="9">
        <v>807036</v>
      </c>
      <c r="B177" s="8" t="s">
        <v>403</v>
      </c>
      <c r="C177" s="8" t="s">
        <v>788</v>
      </c>
      <c r="D177" s="12" t="s">
        <v>404</v>
      </c>
      <c r="E177" t="s">
        <v>10</v>
      </c>
      <c r="G177">
        <v>330</v>
      </c>
      <c r="H177" t="s">
        <v>438</v>
      </c>
      <c r="I177" t="s">
        <v>433</v>
      </c>
      <c r="J177">
        <v>12</v>
      </c>
      <c r="L177" s="19" t="s">
        <v>404</v>
      </c>
      <c r="N177">
        <v>807036</v>
      </c>
      <c r="P177" t="str">
        <f>VLOOKUP(A177,Sheet!$2:$158,3,FALSE)</f>
        <v>4311501435229</v>
      </c>
    </row>
    <row r="178" spans="1:16" ht="12.95" customHeight="1" x14ac:dyDescent="0.25">
      <c r="A178" s="9">
        <v>807030</v>
      </c>
      <c r="B178" s="8" t="s">
        <v>405</v>
      </c>
      <c r="C178" s="8" t="s">
        <v>789</v>
      </c>
      <c r="D178" s="12" t="s">
        <v>406</v>
      </c>
      <c r="E178" t="s">
        <v>10</v>
      </c>
      <c r="G178">
        <v>200</v>
      </c>
      <c r="H178" t="s">
        <v>438</v>
      </c>
      <c r="I178" t="s">
        <v>433</v>
      </c>
      <c r="J178">
        <v>23</v>
      </c>
      <c r="L178" s="19" t="s">
        <v>406</v>
      </c>
      <c r="N178">
        <v>807030</v>
      </c>
      <c r="P178" t="e">
        <f>VLOOKUP(A178,Sheet!$2:$158,3,FALSE)</f>
        <v>#N/A</v>
      </c>
    </row>
    <row r="179" spans="1:16" ht="12.95" customHeight="1" x14ac:dyDescent="0.25">
      <c r="A179" s="9">
        <v>807032</v>
      </c>
      <c r="B179" s="8" t="s">
        <v>407</v>
      </c>
      <c r="C179" s="8" t="s">
        <v>790</v>
      </c>
      <c r="D179" s="12" t="s">
        <v>408</v>
      </c>
      <c r="E179" t="s">
        <v>10</v>
      </c>
      <c r="G179">
        <v>200</v>
      </c>
      <c r="H179" t="s">
        <v>438</v>
      </c>
      <c r="I179" t="s">
        <v>433</v>
      </c>
      <c r="J179">
        <v>18</v>
      </c>
      <c r="L179" s="19" t="s">
        <v>408</v>
      </c>
      <c r="N179">
        <v>807032</v>
      </c>
      <c r="P179" t="e">
        <f>VLOOKUP(A179,Sheet!$2:$158,3,FALSE)</f>
        <v>#N/A</v>
      </c>
    </row>
    <row r="180" spans="1:16" ht="12.95" customHeight="1" x14ac:dyDescent="0.25">
      <c r="A180" s="9">
        <v>807033</v>
      </c>
      <c r="B180" s="8" t="s">
        <v>791</v>
      </c>
      <c r="C180" s="8" t="s">
        <v>792</v>
      </c>
      <c r="D180" s="12" t="s">
        <v>793</v>
      </c>
      <c r="E180" t="s">
        <v>10</v>
      </c>
      <c r="G180">
        <v>200</v>
      </c>
      <c r="H180" t="s">
        <v>438</v>
      </c>
      <c r="I180" t="s">
        <v>433</v>
      </c>
      <c r="J180">
        <v>18</v>
      </c>
      <c r="L180" s="19" t="s">
        <v>793</v>
      </c>
      <c r="N180">
        <v>807033</v>
      </c>
      <c r="P180" t="e">
        <f>VLOOKUP(A180,Sheet!$2:$158,3,FALSE)</f>
        <v>#N/A</v>
      </c>
    </row>
    <row r="181" spans="1:16" ht="12.95" customHeight="1" x14ac:dyDescent="0.25">
      <c r="A181" s="9">
        <v>807035</v>
      </c>
      <c r="B181" s="8" t="s">
        <v>409</v>
      </c>
      <c r="C181" s="8" t="s">
        <v>794</v>
      </c>
      <c r="D181" s="12" t="s">
        <v>795</v>
      </c>
      <c r="E181" t="s">
        <v>10</v>
      </c>
      <c r="G181">
        <v>200</v>
      </c>
      <c r="H181" t="s">
        <v>438</v>
      </c>
      <c r="I181" t="s">
        <v>433</v>
      </c>
      <c r="J181">
        <v>9</v>
      </c>
      <c r="L181" s="19" t="s">
        <v>795</v>
      </c>
      <c r="N181">
        <v>807035</v>
      </c>
      <c r="P181" t="str">
        <f>VLOOKUP(A181,Sheet!$2:$158,3,FALSE)</f>
        <v>4311501694534</v>
      </c>
    </row>
    <row r="182" spans="1:16" ht="12.95" customHeight="1" x14ac:dyDescent="0.25">
      <c r="A182" s="9">
        <v>808029</v>
      </c>
      <c r="B182" s="8" t="s">
        <v>414</v>
      </c>
      <c r="C182" s="8" t="s">
        <v>796</v>
      </c>
      <c r="D182" s="12" t="s">
        <v>415</v>
      </c>
      <c r="E182" t="s">
        <v>10</v>
      </c>
      <c r="G182">
        <v>125</v>
      </c>
      <c r="H182" t="s">
        <v>445</v>
      </c>
      <c r="I182" t="s">
        <v>433</v>
      </c>
      <c r="J182">
        <v>12</v>
      </c>
      <c r="L182" s="19" t="s">
        <v>415</v>
      </c>
      <c r="N182">
        <v>808029</v>
      </c>
      <c r="P182" t="str">
        <f>VLOOKUP(A182,Sheet!$2:$158,3,FALSE)</f>
        <v>4311501657409</v>
      </c>
    </row>
    <row r="183" spans="1:16" ht="12.95" customHeight="1" x14ac:dyDescent="0.25">
      <c r="A183" s="9">
        <v>808037</v>
      </c>
      <c r="B183" s="8" t="s">
        <v>416</v>
      </c>
      <c r="C183" s="8" t="s">
        <v>797</v>
      </c>
      <c r="D183" s="12" t="s">
        <v>417</v>
      </c>
      <c r="E183" t="s">
        <v>10</v>
      </c>
      <c r="I183" t="s">
        <v>433</v>
      </c>
      <c r="J183">
        <v>13</v>
      </c>
      <c r="L183" s="19" t="s">
        <v>417</v>
      </c>
      <c r="N183">
        <v>808037</v>
      </c>
      <c r="P183" t="str">
        <f>VLOOKUP(A183,Sheet!$2:$158,3,FALSE)</f>
        <v>4311501499559</v>
      </c>
    </row>
    <row r="184" spans="1:16" ht="12.95" customHeight="1" x14ac:dyDescent="0.25">
      <c r="A184" s="9">
        <v>808030</v>
      </c>
      <c r="B184" s="8" t="s">
        <v>418</v>
      </c>
      <c r="C184" s="8" t="s">
        <v>798</v>
      </c>
      <c r="D184" s="12" t="s">
        <v>419</v>
      </c>
      <c r="E184" t="s">
        <v>10</v>
      </c>
      <c r="G184">
        <v>150</v>
      </c>
      <c r="H184" t="s">
        <v>438</v>
      </c>
      <c r="I184" t="s">
        <v>433</v>
      </c>
      <c r="J184">
        <v>12</v>
      </c>
      <c r="L184" s="19" t="s">
        <v>419</v>
      </c>
      <c r="N184">
        <v>808030</v>
      </c>
      <c r="P184" t="str">
        <f>VLOOKUP(A184,Sheet!$2:$158,3,FALSE)</f>
        <v>4311501659793</v>
      </c>
    </row>
    <row r="185" spans="1:16" ht="12.95" customHeight="1" x14ac:dyDescent="0.25">
      <c r="A185" s="9">
        <v>802039</v>
      </c>
      <c r="B185" s="8" t="s">
        <v>420</v>
      </c>
      <c r="C185" s="8" t="s">
        <v>799</v>
      </c>
      <c r="D185" s="12" t="s">
        <v>421</v>
      </c>
      <c r="E185" t="s">
        <v>10</v>
      </c>
      <c r="F185" t="s">
        <v>800</v>
      </c>
      <c r="G185">
        <v>200</v>
      </c>
      <c r="H185" t="s">
        <v>438</v>
      </c>
      <c r="I185" t="s">
        <v>433</v>
      </c>
      <c r="J185">
        <v>12</v>
      </c>
      <c r="L185" s="19" t="s">
        <v>421</v>
      </c>
      <c r="N185">
        <v>802039</v>
      </c>
      <c r="P185" t="str">
        <f>VLOOKUP(A185,Sheet!$2:$158,3,FALSE)</f>
        <v>4037500031766</v>
      </c>
    </row>
    <row r="186" spans="1:16" ht="12.95" customHeight="1" x14ac:dyDescent="0.25">
      <c r="A186" s="8">
        <v>805011</v>
      </c>
      <c r="B186" s="8" t="s">
        <v>142</v>
      </c>
      <c r="C186" s="8" t="s">
        <v>801</v>
      </c>
      <c r="D186" s="12" t="s">
        <v>143</v>
      </c>
      <c r="E186" t="s">
        <v>10</v>
      </c>
      <c r="F186" s="8" t="s">
        <v>802</v>
      </c>
      <c r="G186">
        <v>520</v>
      </c>
      <c r="H186" t="s">
        <v>438</v>
      </c>
      <c r="I186" t="s">
        <v>433</v>
      </c>
      <c r="J186">
        <v>8</v>
      </c>
      <c r="L186" s="19" t="s">
        <v>143</v>
      </c>
      <c r="N186">
        <v>805011</v>
      </c>
      <c r="P186" t="str">
        <f>VLOOKUP(A186,Sheet!$2:$158,3,FALSE)</f>
        <v>4002809043390</v>
      </c>
    </row>
    <row r="187" spans="1:16" ht="12.95" customHeight="1" x14ac:dyDescent="0.25">
      <c r="A187" s="8">
        <v>805015</v>
      </c>
      <c r="B187" s="8" t="s">
        <v>152</v>
      </c>
      <c r="C187" s="8" t="s">
        <v>803</v>
      </c>
      <c r="D187" s="12" t="s">
        <v>153</v>
      </c>
      <c r="E187" t="s">
        <v>10</v>
      </c>
      <c r="F187" s="8" t="s">
        <v>804</v>
      </c>
      <c r="G187">
        <v>220</v>
      </c>
      <c r="H187" t="s">
        <v>438</v>
      </c>
      <c r="I187" t="s">
        <v>433</v>
      </c>
      <c r="J187">
        <v>12</v>
      </c>
      <c r="L187" s="19" t="s">
        <v>153</v>
      </c>
      <c r="N187">
        <v>805015</v>
      </c>
      <c r="P187" t="e">
        <f>VLOOKUP(A187,Sheet!$2:$158,3,FALSE)</f>
        <v>#N/A</v>
      </c>
    </row>
    <row r="188" spans="1:16" ht="12.95" customHeight="1" x14ac:dyDescent="0.25">
      <c r="A188" s="8">
        <v>805008</v>
      </c>
      <c r="B188" s="8" t="s">
        <v>330</v>
      </c>
      <c r="C188" s="8" t="s">
        <v>805</v>
      </c>
      <c r="D188" s="12" t="s">
        <v>331</v>
      </c>
      <c r="E188" t="s">
        <v>10</v>
      </c>
      <c r="F188" s="8" t="s">
        <v>806</v>
      </c>
      <c r="G188">
        <v>425</v>
      </c>
      <c r="H188" t="s">
        <v>438</v>
      </c>
      <c r="I188" t="s">
        <v>433</v>
      </c>
      <c r="J188">
        <v>7</v>
      </c>
      <c r="L188" s="19" t="s">
        <v>331</v>
      </c>
      <c r="N188">
        <v>805008</v>
      </c>
      <c r="P188" t="str">
        <f>VLOOKUP(A188,Sheet!$2:$158,3,FALSE)</f>
        <v>4002809037696</v>
      </c>
    </row>
    <row r="189" spans="1:16" ht="12.95" customHeight="1" x14ac:dyDescent="0.25">
      <c r="A189" s="8">
        <v>805025</v>
      </c>
      <c r="B189" s="8" t="s">
        <v>59</v>
      </c>
      <c r="C189" s="8" t="s">
        <v>807</v>
      </c>
      <c r="D189" s="12" t="s">
        <v>60</v>
      </c>
      <c r="E189" t="s">
        <v>10</v>
      </c>
      <c r="F189" s="8" t="s">
        <v>808</v>
      </c>
      <c r="G189">
        <v>24</v>
      </c>
      <c r="H189" t="s">
        <v>438</v>
      </c>
      <c r="I189" t="s">
        <v>433</v>
      </c>
      <c r="J189">
        <v>22</v>
      </c>
      <c r="L189" s="19" t="s">
        <v>60</v>
      </c>
      <c r="N189">
        <v>805025</v>
      </c>
      <c r="P189" t="e">
        <f>VLOOKUP(A189,Sheet!$2:$158,3,FALSE)</f>
        <v>#N/A</v>
      </c>
    </row>
    <row r="190" spans="1:16" ht="12.95" customHeight="1" x14ac:dyDescent="0.25">
      <c r="A190" s="8">
        <v>805020</v>
      </c>
      <c r="B190" s="8" t="s">
        <v>369</v>
      </c>
      <c r="C190" s="8" t="s">
        <v>809</v>
      </c>
      <c r="D190" s="12" t="s">
        <v>370</v>
      </c>
      <c r="E190" t="s">
        <v>10</v>
      </c>
      <c r="F190" s="8" t="s">
        <v>810</v>
      </c>
      <c r="G190">
        <v>80</v>
      </c>
      <c r="H190" t="s">
        <v>438</v>
      </c>
      <c r="I190" t="s">
        <v>433</v>
      </c>
      <c r="J190">
        <v>17</v>
      </c>
      <c r="L190" s="19" t="s">
        <v>370</v>
      </c>
      <c r="N190">
        <v>805020</v>
      </c>
      <c r="P190" t="e">
        <f>VLOOKUP(A190,Sheet!$2:$158,3,FALSE)</f>
        <v>#N/A</v>
      </c>
    </row>
    <row r="191" spans="1:16" ht="12.95" customHeight="1" x14ac:dyDescent="0.25">
      <c r="A191" s="8">
        <v>805023</v>
      </c>
      <c r="B191" s="8" t="s">
        <v>71</v>
      </c>
      <c r="C191" s="8" t="s">
        <v>811</v>
      </c>
      <c r="D191" s="12" t="s">
        <v>72</v>
      </c>
      <c r="E191" t="s">
        <v>10</v>
      </c>
      <c r="F191" s="8" t="s">
        <v>812</v>
      </c>
      <c r="G191">
        <v>130</v>
      </c>
      <c r="H191" t="s">
        <v>438</v>
      </c>
      <c r="I191" t="s">
        <v>433</v>
      </c>
      <c r="J191">
        <v>7</v>
      </c>
      <c r="L191" s="19" t="s">
        <v>72</v>
      </c>
      <c r="N191">
        <v>805023</v>
      </c>
      <c r="P191" t="e">
        <f>VLOOKUP(A191,Sheet!$2:$158,3,FALSE)</f>
        <v>#N/A</v>
      </c>
    </row>
    <row r="192" spans="1:16" ht="12.95" customHeight="1" x14ac:dyDescent="0.25">
      <c r="A192" s="8">
        <v>805024</v>
      </c>
      <c r="B192" s="8" t="s">
        <v>69</v>
      </c>
      <c r="C192" s="8" t="s">
        <v>813</v>
      </c>
      <c r="D192" s="12" t="s">
        <v>70</v>
      </c>
      <c r="E192" t="s">
        <v>10</v>
      </c>
      <c r="F192" s="8" t="s">
        <v>814</v>
      </c>
      <c r="G192">
        <v>140</v>
      </c>
      <c r="H192" t="s">
        <v>438</v>
      </c>
      <c r="I192" t="s">
        <v>433</v>
      </c>
      <c r="J192">
        <v>7</v>
      </c>
      <c r="L192" s="19" t="s">
        <v>70</v>
      </c>
      <c r="N192">
        <v>805024</v>
      </c>
      <c r="P192" t="e">
        <f>VLOOKUP(A192,Sheet!$2:$158,3,FALSE)</f>
        <v>#N/A</v>
      </c>
    </row>
    <row r="193" spans="1:16" ht="12.95" customHeight="1" x14ac:dyDescent="0.25">
      <c r="A193" s="8">
        <v>805027</v>
      </c>
      <c r="B193" s="8" t="s">
        <v>67</v>
      </c>
      <c r="C193" s="8" t="s">
        <v>815</v>
      </c>
      <c r="D193" s="12" t="s">
        <v>68</v>
      </c>
      <c r="E193" t="s">
        <v>10</v>
      </c>
      <c r="F193" s="8" t="s">
        <v>816</v>
      </c>
      <c r="G193">
        <v>15</v>
      </c>
      <c r="H193" t="s">
        <v>438</v>
      </c>
      <c r="I193" t="s">
        <v>433</v>
      </c>
      <c r="J193">
        <v>12</v>
      </c>
      <c r="L193" s="19" t="s">
        <v>68</v>
      </c>
      <c r="N193">
        <v>805027</v>
      </c>
      <c r="P193" t="e">
        <f>VLOOKUP(A193,Sheet!$2:$158,3,FALSE)</f>
        <v>#N/A</v>
      </c>
    </row>
    <row r="194" spans="1:16" ht="12.95" customHeight="1" x14ac:dyDescent="0.25">
      <c r="A194" s="8">
        <v>805013</v>
      </c>
      <c r="B194" s="8" t="s">
        <v>51</v>
      </c>
      <c r="C194" s="8" t="s">
        <v>817</v>
      </c>
      <c r="D194" s="12" t="s">
        <v>52</v>
      </c>
      <c r="E194" t="s">
        <v>10</v>
      </c>
      <c r="F194" s="8" t="s">
        <v>818</v>
      </c>
      <c r="G194">
        <v>391</v>
      </c>
      <c r="H194" t="s">
        <v>438</v>
      </c>
      <c r="I194" t="s">
        <v>433</v>
      </c>
      <c r="J194">
        <v>7</v>
      </c>
      <c r="L194" s="19" t="s">
        <v>52</v>
      </c>
      <c r="N194">
        <v>805013</v>
      </c>
      <c r="P194" t="str">
        <f>VLOOKUP(A194,Sheet!$2:$158,3,FALSE)</f>
        <v>4002809037375</v>
      </c>
    </row>
    <row r="195" spans="1:16" ht="12.95" customHeight="1" x14ac:dyDescent="0.25">
      <c r="A195" s="8">
        <v>805014</v>
      </c>
      <c r="B195" s="8" t="s">
        <v>57</v>
      </c>
      <c r="C195" s="8" t="s">
        <v>819</v>
      </c>
      <c r="D195" s="12" t="s">
        <v>58</v>
      </c>
      <c r="E195" t="s">
        <v>10</v>
      </c>
      <c r="F195" s="8" t="s">
        <v>820</v>
      </c>
      <c r="G195">
        <v>200</v>
      </c>
      <c r="H195" t="s">
        <v>438</v>
      </c>
      <c r="I195" t="s">
        <v>433</v>
      </c>
      <c r="J195">
        <v>12</v>
      </c>
      <c r="L195" s="19" t="s">
        <v>58</v>
      </c>
      <c r="N195">
        <v>805014</v>
      </c>
      <c r="P195" t="e">
        <f>VLOOKUP(A195,Sheet!$2:$158,3,FALSE)</f>
        <v>#N/A</v>
      </c>
    </row>
    <row r="196" spans="1:16" ht="12.95" customHeight="1" x14ac:dyDescent="0.25">
      <c r="A196" s="8">
        <v>805012</v>
      </c>
      <c r="B196" s="8" t="s">
        <v>305</v>
      </c>
      <c r="C196" s="8" t="s">
        <v>821</v>
      </c>
      <c r="D196" s="12" t="s">
        <v>306</v>
      </c>
      <c r="E196" t="s">
        <v>10</v>
      </c>
      <c r="F196" s="8" t="s">
        <v>822</v>
      </c>
      <c r="G196">
        <v>815</v>
      </c>
      <c r="H196" t="s">
        <v>438</v>
      </c>
      <c r="I196" t="s">
        <v>433</v>
      </c>
      <c r="J196">
        <v>6</v>
      </c>
      <c r="L196" s="19" t="s">
        <v>306</v>
      </c>
      <c r="N196">
        <v>805012</v>
      </c>
      <c r="P196" t="e">
        <f>VLOOKUP(A196,Sheet!$2:$158,3,FALSE)</f>
        <v>#N/A</v>
      </c>
    </row>
    <row r="197" spans="1:16" ht="12.95" customHeight="1" x14ac:dyDescent="0.25">
      <c r="A197" s="8">
        <v>805010</v>
      </c>
      <c r="B197" s="8" t="s">
        <v>185</v>
      </c>
      <c r="C197" s="8" t="s">
        <v>823</v>
      </c>
      <c r="D197" s="12" t="s">
        <v>186</v>
      </c>
      <c r="E197" t="s">
        <v>10</v>
      </c>
      <c r="F197" s="8" t="s">
        <v>824</v>
      </c>
      <c r="G197">
        <v>475</v>
      </c>
      <c r="H197" t="s">
        <v>438</v>
      </c>
      <c r="I197" t="s">
        <v>433</v>
      </c>
      <c r="J197">
        <v>8</v>
      </c>
      <c r="L197" s="19" t="s">
        <v>186</v>
      </c>
      <c r="N197">
        <v>805010</v>
      </c>
      <c r="P197" t="e">
        <f>VLOOKUP(A197,Sheet!$2:$158,3,FALSE)</f>
        <v>#N/A</v>
      </c>
    </row>
    <row r="198" spans="1:16" ht="12.95" customHeight="1" x14ac:dyDescent="0.25">
      <c r="A198" s="8">
        <v>805021</v>
      </c>
      <c r="B198" s="8" t="s">
        <v>371</v>
      </c>
      <c r="C198" s="8" t="s">
        <v>825</v>
      </c>
      <c r="D198" s="12" t="s">
        <v>372</v>
      </c>
      <c r="E198" t="s">
        <v>10</v>
      </c>
      <c r="F198" s="8" t="s">
        <v>826</v>
      </c>
      <c r="G198">
        <v>80</v>
      </c>
      <c r="H198" t="s">
        <v>438</v>
      </c>
      <c r="I198" t="s">
        <v>433</v>
      </c>
      <c r="J198">
        <v>17</v>
      </c>
      <c r="L198" s="19" t="s">
        <v>372</v>
      </c>
      <c r="N198">
        <v>805021</v>
      </c>
      <c r="P198" t="e">
        <f>VLOOKUP(A198,Sheet!$2:$158,3,FALSE)</f>
        <v>#N/A</v>
      </c>
    </row>
    <row r="199" spans="1:16" ht="12.95" customHeight="1" x14ac:dyDescent="0.25">
      <c r="A199" s="8">
        <v>805017</v>
      </c>
      <c r="B199" s="8" t="s">
        <v>63</v>
      </c>
      <c r="C199" s="8" t="s">
        <v>827</v>
      </c>
      <c r="D199" s="12" t="s">
        <v>64</v>
      </c>
      <c r="E199" t="s">
        <v>10</v>
      </c>
      <c r="F199" s="8" t="s">
        <v>828</v>
      </c>
      <c r="G199">
        <v>100</v>
      </c>
      <c r="H199" t="s">
        <v>438</v>
      </c>
      <c r="I199" t="s">
        <v>433</v>
      </c>
      <c r="J199">
        <v>9</v>
      </c>
      <c r="L199" s="19" t="s">
        <v>64</v>
      </c>
      <c r="N199">
        <v>805017</v>
      </c>
      <c r="P199" t="e">
        <f>VLOOKUP(A199,Sheet!$2:$158,3,FALSE)</f>
        <v>#N/A</v>
      </c>
    </row>
    <row r="200" spans="1:16" ht="12.95" customHeight="1" x14ac:dyDescent="0.25">
      <c r="A200" s="8">
        <v>805018</v>
      </c>
      <c r="B200" s="8" t="s">
        <v>61</v>
      </c>
      <c r="C200" s="8" t="s">
        <v>829</v>
      </c>
      <c r="D200" s="12" t="s">
        <v>62</v>
      </c>
      <c r="E200" t="s">
        <v>10</v>
      </c>
      <c r="F200" s="8" t="s">
        <v>830</v>
      </c>
      <c r="G200">
        <v>16</v>
      </c>
      <c r="H200" t="s">
        <v>438</v>
      </c>
      <c r="I200" t="s">
        <v>433</v>
      </c>
      <c r="J200">
        <v>10</v>
      </c>
      <c r="L200" s="19" t="s">
        <v>62</v>
      </c>
      <c r="N200">
        <v>805018</v>
      </c>
      <c r="P200" t="e">
        <f>VLOOKUP(A200,Sheet!$2:$158,3,FALSE)</f>
        <v>#N/A</v>
      </c>
    </row>
    <row r="201" spans="1:16" ht="12.95" customHeight="1" x14ac:dyDescent="0.25">
      <c r="A201" s="8">
        <v>805022</v>
      </c>
      <c r="B201" s="8" t="s">
        <v>73</v>
      </c>
      <c r="C201" s="8" t="s">
        <v>831</v>
      </c>
      <c r="D201" s="12" t="s">
        <v>74</v>
      </c>
      <c r="E201" t="s">
        <v>10</v>
      </c>
      <c r="F201" s="8" t="s">
        <v>832</v>
      </c>
      <c r="G201">
        <v>100</v>
      </c>
      <c r="H201" t="s">
        <v>438</v>
      </c>
      <c r="I201" t="s">
        <v>433</v>
      </c>
      <c r="J201">
        <v>14</v>
      </c>
      <c r="L201" s="19" t="s">
        <v>74</v>
      </c>
      <c r="N201">
        <v>805022</v>
      </c>
      <c r="P201" t="e">
        <f>VLOOKUP(A201,Sheet!$2:$158,3,FALSE)</f>
        <v>#N/A</v>
      </c>
    </row>
    <row r="202" spans="1:16" ht="12.95" customHeight="1" x14ac:dyDescent="0.25">
      <c r="A202" s="8">
        <v>805028</v>
      </c>
      <c r="B202" s="8" t="s">
        <v>65</v>
      </c>
      <c r="C202" s="8" t="s">
        <v>833</v>
      </c>
      <c r="D202" s="12" t="s">
        <v>66</v>
      </c>
      <c r="E202" t="s">
        <v>10</v>
      </c>
      <c r="F202" s="8" t="s">
        <v>834</v>
      </c>
      <c r="G202">
        <v>125</v>
      </c>
      <c r="H202" t="s">
        <v>438</v>
      </c>
      <c r="I202" t="s">
        <v>433</v>
      </c>
      <c r="J202">
        <v>6</v>
      </c>
      <c r="L202" s="19" t="s">
        <v>66</v>
      </c>
      <c r="N202">
        <v>805028</v>
      </c>
      <c r="P202" t="e">
        <f>VLOOKUP(A202,Sheet!$2:$158,3,FALSE)</f>
        <v>#N/A</v>
      </c>
    </row>
    <row r="203" spans="1:16" ht="12.95" customHeight="1" x14ac:dyDescent="0.25">
      <c r="A203" s="8">
        <v>805026</v>
      </c>
      <c r="B203" s="8" t="s">
        <v>835</v>
      </c>
      <c r="C203" s="8" t="s">
        <v>836</v>
      </c>
      <c r="D203" s="12" t="s">
        <v>144</v>
      </c>
      <c r="E203" t="s">
        <v>10</v>
      </c>
      <c r="F203" s="8" t="s">
        <v>837</v>
      </c>
      <c r="G203">
        <v>180</v>
      </c>
      <c r="H203" t="s">
        <v>438</v>
      </c>
      <c r="I203" t="s">
        <v>433</v>
      </c>
      <c r="J203">
        <v>20</v>
      </c>
      <c r="L203" s="19" t="s">
        <v>144</v>
      </c>
      <c r="N203">
        <v>805026</v>
      </c>
      <c r="P203" t="e">
        <f>VLOOKUP(A203,Sheet!$2:$158,3,FALSE)</f>
        <v>#N/A</v>
      </c>
    </row>
    <row r="204" spans="1:16" ht="12.95" customHeight="1" x14ac:dyDescent="0.25">
      <c r="A204" s="8">
        <v>805019</v>
      </c>
      <c r="B204" s="8" t="s">
        <v>75</v>
      </c>
      <c r="C204" s="8" t="s">
        <v>838</v>
      </c>
      <c r="D204" s="12" t="s">
        <v>76</v>
      </c>
      <c r="E204" t="s">
        <v>10</v>
      </c>
      <c r="F204" s="8" t="s">
        <v>839</v>
      </c>
      <c r="G204">
        <v>32</v>
      </c>
      <c r="H204" t="s">
        <v>438</v>
      </c>
      <c r="I204" t="s">
        <v>433</v>
      </c>
      <c r="J204">
        <v>10</v>
      </c>
      <c r="L204" s="19" t="s">
        <v>76</v>
      </c>
      <c r="N204">
        <v>805019</v>
      </c>
      <c r="P204" t="e">
        <f>VLOOKUP(A204,Sheet!$2:$158,3,FALSE)</f>
        <v>#N/A</v>
      </c>
    </row>
    <row r="205" spans="1:16" ht="12.95" customHeight="1" x14ac:dyDescent="0.25">
      <c r="A205" s="8">
        <v>805009</v>
      </c>
      <c r="B205" s="8" t="s">
        <v>211</v>
      </c>
      <c r="C205" s="8" t="s">
        <v>840</v>
      </c>
      <c r="D205" s="12" t="s">
        <v>212</v>
      </c>
      <c r="E205" t="s">
        <v>10</v>
      </c>
      <c r="F205" s="8" t="s">
        <v>841</v>
      </c>
      <c r="G205">
        <v>455</v>
      </c>
      <c r="H205" t="s">
        <v>438</v>
      </c>
      <c r="I205" t="s">
        <v>433</v>
      </c>
      <c r="J205">
        <v>8</v>
      </c>
      <c r="L205" s="19" t="s">
        <v>212</v>
      </c>
      <c r="N205">
        <v>805009</v>
      </c>
      <c r="P205" t="e">
        <f>VLOOKUP(A205,Sheet!$2:$158,3,FALSE)</f>
        <v>#N/A</v>
      </c>
    </row>
    <row r="206" spans="1:16" ht="12.95" customHeight="1" x14ac:dyDescent="0.25">
      <c r="A206" s="8">
        <v>805016</v>
      </c>
      <c r="B206" s="8" t="s">
        <v>842</v>
      </c>
      <c r="C206" s="8" t="s">
        <v>843</v>
      </c>
      <c r="D206" s="12">
        <v>805016</v>
      </c>
      <c r="E206" t="s">
        <v>10</v>
      </c>
      <c r="F206" s="8" t="s">
        <v>844</v>
      </c>
      <c r="G206">
        <v>125</v>
      </c>
      <c r="H206" t="s">
        <v>438</v>
      </c>
      <c r="I206" t="s">
        <v>433</v>
      </c>
      <c r="J206">
        <v>8</v>
      </c>
      <c r="L206" s="19">
        <v>805016</v>
      </c>
      <c r="N206">
        <v>805016</v>
      </c>
      <c r="P206" t="e">
        <f>VLOOKUP(A206,Sheet!$2:$158,3,FALSE)</f>
        <v>#N/A</v>
      </c>
    </row>
    <row r="207" spans="1:16" ht="12.95" customHeight="1" x14ac:dyDescent="0.25">
      <c r="A207">
        <v>802013</v>
      </c>
      <c r="B207" t="s">
        <v>845</v>
      </c>
      <c r="C207" t="s">
        <v>846</v>
      </c>
      <c r="D207" s="12" t="s">
        <v>210</v>
      </c>
      <c r="E207" t="s">
        <v>10</v>
      </c>
      <c r="G207">
        <v>95</v>
      </c>
      <c r="H207" t="s">
        <v>438</v>
      </c>
      <c r="I207" t="s">
        <v>600</v>
      </c>
      <c r="J207">
        <v>12</v>
      </c>
      <c r="L207" s="19" t="s">
        <v>210</v>
      </c>
      <c r="N207">
        <v>802013</v>
      </c>
      <c r="P207" t="e">
        <f>VLOOKUP(A207,Sheet!$2:$158,3,FALSE)</f>
        <v>#N/A</v>
      </c>
    </row>
    <row r="208" spans="1:16" ht="12.95" customHeight="1" x14ac:dyDescent="0.25">
      <c r="A208">
        <v>806001</v>
      </c>
      <c r="B208" t="s">
        <v>33</v>
      </c>
      <c r="C208" t="s">
        <v>847</v>
      </c>
      <c r="D208" s="12" t="s">
        <v>34</v>
      </c>
      <c r="E208" t="s">
        <v>10</v>
      </c>
      <c r="G208">
        <v>230</v>
      </c>
      <c r="H208" t="s">
        <v>438</v>
      </c>
      <c r="I208" t="s">
        <v>600</v>
      </c>
      <c r="J208">
        <v>20</v>
      </c>
      <c r="L208" s="19" t="s">
        <v>34</v>
      </c>
      <c r="N208">
        <v>806001</v>
      </c>
      <c r="P208" t="e">
        <f>VLOOKUP(A208,Sheet!$2:$158,3,FALSE)</f>
        <v>#N/A</v>
      </c>
    </row>
    <row r="209" spans="1:16" ht="12.95" customHeight="1" x14ac:dyDescent="0.25">
      <c r="A209">
        <v>806002</v>
      </c>
      <c r="B209" t="s">
        <v>351</v>
      </c>
      <c r="C209" t="s">
        <v>848</v>
      </c>
      <c r="D209" s="12" t="s">
        <v>352</v>
      </c>
      <c r="E209" t="s">
        <v>10</v>
      </c>
      <c r="G209">
        <v>30</v>
      </c>
      <c r="H209" t="s">
        <v>438</v>
      </c>
      <c r="I209" t="s">
        <v>600</v>
      </c>
      <c r="J209">
        <v>25</v>
      </c>
      <c r="L209" s="19" t="s">
        <v>352</v>
      </c>
      <c r="N209">
        <v>806002</v>
      </c>
      <c r="P209" t="e">
        <f>VLOOKUP(A209,Sheet!$2:$158,3,FALSE)</f>
        <v>#N/A</v>
      </c>
    </row>
    <row r="210" spans="1:16" ht="12.95" customHeight="1" x14ac:dyDescent="0.25">
      <c r="A210">
        <v>806003</v>
      </c>
      <c r="B210" t="s">
        <v>17</v>
      </c>
      <c r="C210" t="s">
        <v>849</v>
      </c>
      <c r="D210" s="12" t="s">
        <v>18</v>
      </c>
      <c r="E210" t="s">
        <v>10</v>
      </c>
      <c r="G210">
        <v>40</v>
      </c>
      <c r="H210" t="s">
        <v>438</v>
      </c>
      <c r="I210" t="s">
        <v>600</v>
      </c>
      <c r="J210">
        <v>25</v>
      </c>
      <c r="L210" s="19" t="s">
        <v>18</v>
      </c>
      <c r="N210">
        <v>806003</v>
      </c>
      <c r="P210" t="e">
        <f>VLOOKUP(A210,Sheet!$2:$158,3,FALSE)</f>
        <v>#N/A</v>
      </c>
    </row>
    <row r="211" spans="1:16" ht="12.95" customHeight="1" x14ac:dyDescent="0.25">
      <c r="A211">
        <v>807038</v>
      </c>
      <c r="B211" t="s">
        <v>850</v>
      </c>
      <c r="C211" t="s">
        <v>1033</v>
      </c>
      <c r="D211" s="12" t="s">
        <v>384</v>
      </c>
      <c r="E211" t="s">
        <v>10</v>
      </c>
      <c r="F211" t="s">
        <v>851</v>
      </c>
      <c r="G211">
        <v>500</v>
      </c>
      <c r="H211" t="s">
        <v>852</v>
      </c>
      <c r="I211" t="s">
        <v>433</v>
      </c>
      <c r="J211">
        <v>6</v>
      </c>
      <c r="L211" s="19" t="s">
        <v>384</v>
      </c>
      <c r="N211">
        <v>807038</v>
      </c>
      <c r="P211" t="str">
        <f>VLOOKUP(A211,Sheet!$2:$158,3,FALSE)</f>
        <v>4311501799048</v>
      </c>
    </row>
    <row r="212" spans="1:16" ht="12.95" customHeight="1" x14ac:dyDescent="0.25">
      <c r="A212">
        <v>801032</v>
      </c>
      <c r="B212" t="s">
        <v>135</v>
      </c>
      <c r="C212" t="s">
        <v>853</v>
      </c>
      <c r="D212" s="12" t="s">
        <v>134</v>
      </c>
      <c r="E212" t="s">
        <v>88</v>
      </c>
      <c r="G212">
        <v>3</v>
      </c>
      <c r="H212" t="s">
        <v>88</v>
      </c>
      <c r="I212" t="s">
        <v>433</v>
      </c>
      <c r="J212">
        <v>12</v>
      </c>
      <c r="L212" s="20" t="s">
        <v>521</v>
      </c>
      <c r="N212">
        <v>801032</v>
      </c>
      <c r="P212" t="str">
        <f>VLOOKUP(A212,Sheet!$2:$158,3,FALSE)</f>
        <v>801032</v>
      </c>
    </row>
    <row r="213" spans="1:16" ht="12.95" customHeight="1" x14ac:dyDescent="0.25">
      <c r="A213">
        <v>801033</v>
      </c>
      <c r="B213" t="s">
        <v>137</v>
      </c>
      <c r="C213" t="s">
        <v>854</v>
      </c>
      <c r="D213" s="12" t="s">
        <v>136</v>
      </c>
      <c r="E213" t="s">
        <v>88</v>
      </c>
      <c r="F213" t="s">
        <v>520</v>
      </c>
      <c r="G213">
        <v>3</v>
      </c>
      <c r="H213" t="s">
        <v>88</v>
      </c>
      <c r="I213" t="s">
        <v>433</v>
      </c>
      <c r="J213">
        <v>12</v>
      </c>
      <c r="L213" s="20" t="s">
        <v>521</v>
      </c>
      <c r="N213">
        <v>801033</v>
      </c>
      <c r="P213" t="e">
        <f>VLOOKUP(A213,Sheet!$2:$158,3,FALSE)</f>
        <v>#N/A</v>
      </c>
    </row>
    <row r="214" spans="1:16" ht="12.95" customHeight="1" x14ac:dyDescent="0.25">
      <c r="A214">
        <v>801007</v>
      </c>
      <c r="B214" t="s">
        <v>855</v>
      </c>
      <c r="C214" t="s">
        <v>856</v>
      </c>
      <c r="D214" s="12">
        <v>801007</v>
      </c>
      <c r="E214" t="s">
        <v>88</v>
      </c>
      <c r="F214" t="s">
        <v>857</v>
      </c>
      <c r="G214">
        <v>3</v>
      </c>
      <c r="H214" t="s">
        <v>88</v>
      </c>
      <c r="I214" t="s">
        <v>433</v>
      </c>
      <c r="J214">
        <v>12</v>
      </c>
      <c r="L214" s="20" t="s">
        <v>529</v>
      </c>
      <c r="N214">
        <v>801007</v>
      </c>
      <c r="P214" t="e">
        <f>VLOOKUP(A214,Sheet!$2:$158,3,FALSE)</f>
        <v>#N/A</v>
      </c>
    </row>
    <row r="215" spans="1:16" ht="12.95" customHeight="1" x14ac:dyDescent="0.25">
      <c r="A215">
        <v>803010</v>
      </c>
      <c r="B215" t="s">
        <v>15</v>
      </c>
      <c r="C215" t="s">
        <v>858</v>
      </c>
      <c r="D215" s="12" t="s">
        <v>16</v>
      </c>
      <c r="E215" t="s">
        <v>10</v>
      </c>
      <c r="F215" t="s">
        <v>858</v>
      </c>
      <c r="G215">
        <v>2.5</v>
      </c>
      <c r="H215" t="s">
        <v>88</v>
      </c>
      <c r="I215" t="s">
        <v>433</v>
      </c>
      <c r="J215">
        <v>2.5</v>
      </c>
      <c r="L215" s="19" t="s">
        <v>16</v>
      </c>
      <c r="N215">
        <v>803010</v>
      </c>
      <c r="P215" t="e">
        <f>VLOOKUP(A215,Sheet!$2:$158,3,FALSE)</f>
        <v>#N/A</v>
      </c>
    </row>
    <row r="216" spans="1:16" ht="12.95" customHeight="1" x14ac:dyDescent="0.25">
      <c r="A216">
        <v>803011</v>
      </c>
      <c r="B216" t="s">
        <v>12</v>
      </c>
      <c r="C216" t="s">
        <v>859</v>
      </c>
      <c r="D216" s="12" t="s">
        <v>13</v>
      </c>
      <c r="E216" t="s">
        <v>10</v>
      </c>
      <c r="F216" t="s">
        <v>859</v>
      </c>
      <c r="G216">
        <v>200</v>
      </c>
      <c r="H216" t="s">
        <v>438</v>
      </c>
      <c r="I216" t="s">
        <v>433</v>
      </c>
      <c r="J216">
        <v>12</v>
      </c>
      <c r="L216" s="19" t="s">
        <v>13</v>
      </c>
      <c r="N216">
        <v>803011</v>
      </c>
      <c r="P216" t="e">
        <f>VLOOKUP(A216,Sheet!$2:$158,3,FALSE)</f>
        <v>#N/A</v>
      </c>
    </row>
    <row r="217" spans="1:16" ht="12.95" customHeight="1" x14ac:dyDescent="0.25">
      <c r="A217">
        <v>801023</v>
      </c>
      <c r="B217" t="s">
        <v>139</v>
      </c>
      <c r="C217" t="s">
        <v>860</v>
      </c>
      <c r="D217" s="12">
        <v>801023</v>
      </c>
      <c r="E217" t="s">
        <v>88</v>
      </c>
      <c r="F217" t="s">
        <v>518</v>
      </c>
      <c r="G217">
        <v>3</v>
      </c>
      <c r="H217" t="s">
        <v>88</v>
      </c>
      <c r="I217" t="s">
        <v>433</v>
      </c>
      <c r="J217">
        <v>12</v>
      </c>
      <c r="L217" s="20" t="s">
        <v>487</v>
      </c>
      <c r="N217">
        <v>801023</v>
      </c>
      <c r="P217">
        <f>VLOOKUP(A217,Sheet!$2:$158,3,FALSE)</f>
        <v>801023</v>
      </c>
    </row>
    <row r="218" spans="1:16" ht="12.95" customHeight="1" x14ac:dyDescent="0.25">
      <c r="A218">
        <v>808042</v>
      </c>
      <c r="B218" t="s">
        <v>157</v>
      </c>
      <c r="C218" t="s">
        <v>876</v>
      </c>
      <c r="D218" s="12" t="s">
        <v>158</v>
      </c>
      <c r="E218" t="s">
        <v>10</v>
      </c>
      <c r="G218">
        <v>500</v>
      </c>
      <c r="H218" t="s">
        <v>438</v>
      </c>
      <c r="I218" t="s">
        <v>433</v>
      </c>
      <c r="J218">
        <v>12</v>
      </c>
      <c r="N218">
        <v>808042</v>
      </c>
      <c r="P218" t="str">
        <f>VLOOKUP(A218,Sheet!$2:$158,3,FALSE)</f>
        <v>4311501677476</v>
      </c>
    </row>
    <row r="219" spans="1:16" ht="12.95" customHeight="1" x14ac:dyDescent="0.25">
      <c r="A219">
        <v>808041</v>
      </c>
      <c r="B219" t="s">
        <v>159</v>
      </c>
      <c r="C219" t="s">
        <v>878</v>
      </c>
      <c r="D219" s="12" t="s">
        <v>160</v>
      </c>
      <c r="E219" t="s">
        <v>10</v>
      </c>
      <c r="G219">
        <v>500</v>
      </c>
      <c r="H219" t="s">
        <v>438</v>
      </c>
      <c r="I219" t="s">
        <v>433</v>
      </c>
      <c r="J219">
        <v>6</v>
      </c>
      <c r="N219">
        <v>808041</v>
      </c>
      <c r="P219" t="str">
        <f>VLOOKUP(A219,Sheet!$2:$158,3,FALSE)</f>
        <v>4311501677537</v>
      </c>
    </row>
    <row r="220" spans="1:16" ht="12.95" customHeight="1" x14ac:dyDescent="0.25">
      <c r="A220">
        <v>808039</v>
      </c>
      <c r="B220" t="s">
        <v>363</v>
      </c>
      <c r="C220" t="s">
        <v>879</v>
      </c>
      <c r="D220" s="12" t="s">
        <v>364</v>
      </c>
      <c r="E220" t="s">
        <v>10</v>
      </c>
      <c r="G220">
        <v>1.5</v>
      </c>
      <c r="H220" t="s">
        <v>456</v>
      </c>
      <c r="I220" t="s">
        <v>433</v>
      </c>
      <c r="J220">
        <v>6</v>
      </c>
      <c r="N220">
        <v>808039</v>
      </c>
      <c r="P220" t="str">
        <f>VLOOKUP(A220,Sheet!$2:$158,3,FALSE)</f>
        <v>4311501616505</v>
      </c>
    </row>
    <row r="221" spans="1:16" ht="12.95" customHeight="1" x14ac:dyDescent="0.25">
      <c r="A221">
        <v>808040</v>
      </c>
      <c r="B221" t="s">
        <v>365</v>
      </c>
      <c r="C221" t="s">
        <v>880</v>
      </c>
      <c r="D221" s="12" t="s">
        <v>366</v>
      </c>
      <c r="E221" t="s">
        <v>10</v>
      </c>
      <c r="G221">
        <v>1.5</v>
      </c>
      <c r="H221" t="s">
        <v>456</v>
      </c>
      <c r="I221" t="s">
        <v>433</v>
      </c>
      <c r="J221">
        <v>6</v>
      </c>
      <c r="N221">
        <v>808040</v>
      </c>
      <c r="P221" t="str">
        <f>VLOOKUP(A221,Sheet!$2:$158,3,FALSE)</f>
        <v>4311501616482</v>
      </c>
    </row>
    <row r="222" spans="1:16" ht="12.95" customHeight="1" x14ac:dyDescent="0.25">
      <c r="A222">
        <v>802046</v>
      </c>
      <c r="B222" t="s">
        <v>241</v>
      </c>
      <c r="C222" t="s">
        <v>861</v>
      </c>
      <c r="D222" s="12">
        <v>802046</v>
      </c>
      <c r="E222" t="s">
        <v>88</v>
      </c>
      <c r="F222" t="s">
        <v>862</v>
      </c>
      <c r="G222">
        <v>10</v>
      </c>
      <c r="H222" t="s">
        <v>88</v>
      </c>
      <c r="I222" t="s">
        <v>641</v>
      </c>
      <c r="J222">
        <v>10</v>
      </c>
      <c r="L222" s="17">
        <v>802046</v>
      </c>
      <c r="N222">
        <v>802046</v>
      </c>
      <c r="P222">
        <f>VLOOKUP(A222,Sheet!$2:$158,3,FALSE)</f>
        <v>802046</v>
      </c>
    </row>
    <row r="223" spans="1:16" ht="12.95" customHeight="1" x14ac:dyDescent="0.25">
      <c r="A223">
        <v>807076</v>
      </c>
      <c r="B223" t="s">
        <v>377</v>
      </c>
      <c r="C223" t="s">
        <v>881</v>
      </c>
      <c r="D223" s="12" t="s">
        <v>378</v>
      </c>
      <c r="E223" t="s">
        <v>10</v>
      </c>
      <c r="G223">
        <v>75</v>
      </c>
      <c r="H223" t="s">
        <v>438</v>
      </c>
      <c r="I223" t="s">
        <v>433</v>
      </c>
      <c r="J223">
        <v>16</v>
      </c>
      <c r="L223" s="13">
        <v>4311501608425</v>
      </c>
      <c r="N223">
        <v>807076</v>
      </c>
      <c r="P223" t="str">
        <f>VLOOKUP(A223,Sheet!$2:$158,3,FALSE)</f>
        <v>4311501608425</v>
      </c>
    </row>
    <row r="224" spans="1:16" ht="12.95" customHeight="1" x14ac:dyDescent="0.25">
      <c r="A224">
        <v>807077</v>
      </c>
      <c r="B224" t="s">
        <v>379</v>
      </c>
      <c r="C224" t="s">
        <v>882</v>
      </c>
      <c r="D224" s="12" t="s">
        <v>380</v>
      </c>
      <c r="E224" t="s">
        <v>10</v>
      </c>
      <c r="G224">
        <v>37.5</v>
      </c>
      <c r="H224" t="s">
        <v>438</v>
      </c>
      <c r="I224" t="s">
        <v>433</v>
      </c>
      <c r="J224">
        <v>16</v>
      </c>
      <c r="L224" s="13">
        <v>4311501608487</v>
      </c>
      <c r="N224">
        <v>807077</v>
      </c>
      <c r="P224" t="str">
        <f>VLOOKUP(A224,Sheet!$2:$158,3,FALSE)</f>
        <v>4311501608487</v>
      </c>
    </row>
    <row r="225" spans="1:16" ht="12.95" customHeight="1" x14ac:dyDescent="0.25">
      <c r="A225">
        <v>807078</v>
      </c>
      <c r="B225" t="s">
        <v>381</v>
      </c>
      <c r="C225" t="s">
        <v>883</v>
      </c>
      <c r="D225" s="12" t="s">
        <v>382</v>
      </c>
      <c r="E225" t="s">
        <v>10</v>
      </c>
      <c r="G225">
        <v>56.25</v>
      </c>
      <c r="H225" t="s">
        <v>438</v>
      </c>
      <c r="I225" t="s">
        <v>433</v>
      </c>
      <c r="J225">
        <v>16</v>
      </c>
      <c r="L225" s="13">
        <v>4311501608517</v>
      </c>
      <c r="N225">
        <v>807078</v>
      </c>
      <c r="P225" t="str">
        <f>VLOOKUP(A225,Sheet!$2:$158,3,FALSE)</f>
        <v>4311501608517</v>
      </c>
    </row>
    <row r="226" spans="1:16" ht="12.95" customHeight="1" x14ac:dyDescent="0.25">
      <c r="A226" s="24">
        <v>807079</v>
      </c>
      <c r="B226" s="25" t="s">
        <v>293</v>
      </c>
      <c r="C226" s="25" t="s">
        <v>884</v>
      </c>
      <c r="D226" s="12" t="s">
        <v>294</v>
      </c>
      <c r="E226" t="s">
        <v>10</v>
      </c>
      <c r="G226">
        <v>500</v>
      </c>
      <c r="H226" t="s">
        <v>445</v>
      </c>
      <c r="I226" t="s">
        <v>433</v>
      </c>
      <c r="J226">
        <v>6</v>
      </c>
      <c r="L226" s="13">
        <v>4311501692790</v>
      </c>
      <c r="N226">
        <v>807079</v>
      </c>
      <c r="P226" t="str">
        <f>VLOOKUP(A226,Sheet!$2:$158,3,FALSE)</f>
        <v>4311501692790</v>
      </c>
    </row>
    <row r="227" spans="1:16" ht="12.95" customHeight="1" x14ac:dyDescent="0.25">
      <c r="A227" s="24">
        <v>807080</v>
      </c>
      <c r="B227" s="25" t="s">
        <v>229</v>
      </c>
      <c r="C227" s="25" t="s">
        <v>887</v>
      </c>
      <c r="D227" s="12" t="s">
        <v>230</v>
      </c>
      <c r="E227" t="s">
        <v>10</v>
      </c>
      <c r="G227">
        <v>500</v>
      </c>
      <c r="H227" t="s">
        <v>438</v>
      </c>
      <c r="I227" t="s">
        <v>433</v>
      </c>
      <c r="J227">
        <v>12</v>
      </c>
      <c r="L227" s="13">
        <v>4311501699164</v>
      </c>
      <c r="N227">
        <v>807080</v>
      </c>
      <c r="P227" t="str">
        <f>VLOOKUP(A227,Sheet!$2:$158,3,FALSE)</f>
        <v>4311501699164</v>
      </c>
    </row>
    <row r="228" spans="1:16" ht="12.95" customHeight="1" x14ac:dyDescent="0.25">
      <c r="A228" s="24">
        <v>808018</v>
      </c>
      <c r="B228" s="25" t="s">
        <v>863</v>
      </c>
      <c r="C228" s="25" t="s">
        <v>1041</v>
      </c>
      <c r="D228" s="12" t="s">
        <v>40</v>
      </c>
      <c r="E228" t="s">
        <v>10</v>
      </c>
      <c r="I228" t="s">
        <v>433</v>
      </c>
      <c r="J228">
        <v>12</v>
      </c>
      <c r="L228" s="13">
        <v>4311501748756</v>
      </c>
      <c r="N228">
        <v>808018</v>
      </c>
      <c r="P228" t="str">
        <f>VLOOKUP(A228,Sheet!$2:$158,3,FALSE)</f>
        <v>4311501748756</v>
      </c>
    </row>
    <row r="229" spans="1:16" ht="12.95" customHeight="1" x14ac:dyDescent="0.25">
      <c r="A229" s="24">
        <v>807081</v>
      </c>
      <c r="B229" s="25" t="s">
        <v>412</v>
      </c>
      <c r="C229" s="25" t="s">
        <v>888</v>
      </c>
      <c r="D229" s="12" t="s">
        <v>413</v>
      </c>
      <c r="E229" t="s">
        <v>10</v>
      </c>
      <c r="F229" t="s">
        <v>864</v>
      </c>
      <c r="G229">
        <v>100</v>
      </c>
      <c r="H229" t="s">
        <v>438</v>
      </c>
      <c r="I229" t="s">
        <v>433</v>
      </c>
      <c r="J229">
        <v>38</v>
      </c>
      <c r="L229" s="13">
        <v>4311596468782</v>
      </c>
      <c r="N229">
        <v>807081</v>
      </c>
      <c r="P229" t="str">
        <f>VLOOKUP(A229,Sheet!$2:$158,3,FALSE)</f>
        <v>4311596468782</v>
      </c>
    </row>
    <row r="230" spans="1:16" ht="12.95" customHeight="1" x14ac:dyDescent="0.25">
      <c r="A230" s="24">
        <v>807082</v>
      </c>
      <c r="B230" s="25" t="s">
        <v>410</v>
      </c>
      <c r="C230" s="25" t="s">
        <v>889</v>
      </c>
      <c r="D230" s="12" t="s">
        <v>411</v>
      </c>
      <c r="E230" t="s">
        <v>10</v>
      </c>
      <c r="G230">
        <v>100</v>
      </c>
      <c r="H230" t="s">
        <v>438</v>
      </c>
      <c r="I230" t="s">
        <v>433</v>
      </c>
      <c r="J230">
        <v>15</v>
      </c>
      <c r="L230" s="13">
        <v>4311501634363</v>
      </c>
      <c r="N230">
        <v>807082</v>
      </c>
      <c r="P230" t="str">
        <f>VLOOKUP(A230,Sheet!$2:$158,3,FALSE)</f>
        <v>4311501634363</v>
      </c>
    </row>
    <row r="231" spans="1:16" ht="12.95" customHeight="1" x14ac:dyDescent="0.25">
      <c r="A231" s="24">
        <v>808023</v>
      </c>
      <c r="B231" s="25" t="s">
        <v>367</v>
      </c>
      <c r="C231" s="25" t="s">
        <v>890</v>
      </c>
      <c r="D231" s="12" t="s">
        <v>368</v>
      </c>
      <c r="E231" t="s">
        <v>10</v>
      </c>
      <c r="G231">
        <v>1.5</v>
      </c>
      <c r="H231" t="s">
        <v>456</v>
      </c>
      <c r="I231" t="s">
        <v>433</v>
      </c>
      <c r="J231">
        <v>6</v>
      </c>
      <c r="L231" s="13">
        <v>4311501616512</v>
      </c>
      <c r="N231">
        <v>808023</v>
      </c>
      <c r="P231" t="str">
        <f>VLOOKUP(A231,Sheet!$2:$158,3,FALSE)</f>
        <v>4311501616512</v>
      </c>
    </row>
    <row r="232" spans="1:16" ht="12.95" customHeight="1" x14ac:dyDescent="0.25">
      <c r="A232" s="24">
        <v>807083</v>
      </c>
      <c r="B232" s="25" t="s">
        <v>183</v>
      </c>
      <c r="C232" s="25" t="s">
        <v>891</v>
      </c>
      <c r="D232" s="12" t="s">
        <v>184</v>
      </c>
      <c r="E232" t="s">
        <v>10</v>
      </c>
      <c r="G232">
        <v>500</v>
      </c>
      <c r="H232" t="s">
        <v>438</v>
      </c>
      <c r="I232" t="s">
        <v>433</v>
      </c>
      <c r="J232">
        <v>20</v>
      </c>
      <c r="L232" s="13">
        <v>4311501763407</v>
      </c>
      <c r="N232">
        <v>807083</v>
      </c>
      <c r="P232" t="str">
        <f>VLOOKUP(A232,Sheet!$2:$158,3,FALSE)</f>
        <v>4311501763407</v>
      </c>
    </row>
    <row r="233" spans="1:16" ht="12.95" customHeight="1" x14ac:dyDescent="0.25">
      <c r="A233">
        <v>808005</v>
      </c>
      <c r="B233" t="s">
        <v>865</v>
      </c>
      <c r="C233" t="s">
        <v>892</v>
      </c>
      <c r="D233" s="12" t="s">
        <v>46</v>
      </c>
      <c r="E233" t="s">
        <v>10</v>
      </c>
      <c r="G233">
        <v>900</v>
      </c>
      <c r="H233" t="s">
        <v>438</v>
      </c>
      <c r="I233" t="s">
        <v>433</v>
      </c>
      <c r="J233">
        <v>5</v>
      </c>
      <c r="N233">
        <v>808005</v>
      </c>
      <c r="P233" t="str">
        <f>VLOOKUP(A233,Sheet!$2:$158,3,FALSE)</f>
        <v>4311501484951</v>
      </c>
    </row>
    <row r="234" spans="1:16" ht="12.95" customHeight="1" x14ac:dyDescent="0.25">
      <c r="A234">
        <v>808043</v>
      </c>
      <c r="B234" t="s">
        <v>282</v>
      </c>
      <c r="C234" t="s">
        <v>893</v>
      </c>
      <c r="D234" s="12" t="s">
        <v>283</v>
      </c>
      <c r="E234" t="s">
        <v>10</v>
      </c>
      <c r="G234">
        <v>1</v>
      </c>
      <c r="H234" t="s">
        <v>456</v>
      </c>
      <c r="I234" t="s">
        <v>433</v>
      </c>
      <c r="J234">
        <v>5</v>
      </c>
      <c r="N234">
        <v>808043</v>
      </c>
      <c r="P234" t="str">
        <f>VLOOKUP(A234,Sheet!$2:$158,3,FALSE)</f>
        <v>4311501063279</v>
      </c>
    </row>
    <row r="235" spans="1:16" ht="12.95" customHeight="1" x14ac:dyDescent="0.25">
      <c r="A235">
        <v>808044</v>
      </c>
      <c r="B235" t="s">
        <v>401</v>
      </c>
      <c r="C235" t="s">
        <v>401</v>
      </c>
      <c r="D235" s="12" t="s">
        <v>402</v>
      </c>
      <c r="E235" t="s">
        <v>10</v>
      </c>
      <c r="G235">
        <v>1</v>
      </c>
      <c r="H235" t="s">
        <v>456</v>
      </c>
      <c r="I235" t="s">
        <v>433</v>
      </c>
      <c r="J235">
        <v>6</v>
      </c>
      <c r="N235">
        <v>808044</v>
      </c>
      <c r="P235" t="str">
        <f>VLOOKUP(A235,Sheet!$2:$158,3,FALSE)</f>
        <v>4311501695234</v>
      </c>
    </row>
    <row r="236" spans="1:16" ht="12.95" customHeight="1" x14ac:dyDescent="0.25">
      <c r="A236">
        <v>807086</v>
      </c>
      <c r="B236" t="s">
        <v>218</v>
      </c>
      <c r="C236" t="s">
        <v>613</v>
      </c>
      <c r="D236" s="12" t="s">
        <v>219</v>
      </c>
      <c r="E236" t="s">
        <v>10</v>
      </c>
      <c r="G236">
        <v>410</v>
      </c>
      <c r="H236" t="s">
        <v>438</v>
      </c>
      <c r="I236" t="s">
        <v>433</v>
      </c>
      <c r="J236">
        <v>12</v>
      </c>
      <c r="L236" s="13">
        <v>4311501772713</v>
      </c>
      <c r="N236">
        <v>807086</v>
      </c>
      <c r="P236" t="str">
        <f>VLOOKUP(A236,Sheet!$2:$158,3,FALSE)</f>
        <v>4311501772713</v>
      </c>
    </row>
    <row r="237" spans="1:16" ht="12.95" customHeight="1" x14ac:dyDescent="0.25">
      <c r="A237">
        <v>808045</v>
      </c>
      <c r="B237" t="s">
        <v>375</v>
      </c>
      <c r="C237" t="s">
        <v>894</v>
      </c>
      <c r="D237" s="12" t="s">
        <v>376</v>
      </c>
      <c r="E237" t="s">
        <v>10</v>
      </c>
      <c r="I237" t="s">
        <v>433</v>
      </c>
      <c r="J237">
        <v>24</v>
      </c>
      <c r="L237" s="13">
        <v>4311501373026</v>
      </c>
      <c r="N237">
        <v>808045</v>
      </c>
      <c r="P237" t="str">
        <f>VLOOKUP(A237,Sheet!$2:$158,3,FALSE)</f>
        <v>4311501373026</v>
      </c>
    </row>
    <row r="238" spans="1:16" ht="12.95" customHeight="1" x14ac:dyDescent="0.25">
      <c r="A238">
        <v>807084</v>
      </c>
      <c r="B238" t="s">
        <v>285</v>
      </c>
      <c r="C238" t="s">
        <v>895</v>
      </c>
      <c r="D238" s="12" t="s">
        <v>286</v>
      </c>
      <c r="E238" t="s">
        <v>10</v>
      </c>
      <c r="G238">
        <v>300</v>
      </c>
      <c r="H238" t="s">
        <v>438</v>
      </c>
      <c r="I238" t="s">
        <v>433</v>
      </c>
      <c r="J238">
        <v>8</v>
      </c>
      <c r="L238" s="13">
        <v>4311501742440</v>
      </c>
      <c r="N238">
        <v>807084</v>
      </c>
      <c r="P238" t="str">
        <f>VLOOKUP(A238,Sheet!$2:$158,3,FALSE)</f>
        <v>4311501742440</v>
      </c>
    </row>
    <row r="239" spans="1:16" ht="12.95" customHeight="1" x14ac:dyDescent="0.25">
      <c r="A239">
        <v>807085</v>
      </c>
      <c r="B239" t="s">
        <v>287</v>
      </c>
      <c r="C239" t="s">
        <v>896</v>
      </c>
      <c r="D239" s="12" t="s">
        <v>288</v>
      </c>
      <c r="E239" t="s">
        <v>10</v>
      </c>
      <c r="G239">
        <v>300</v>
      </c>
      <c r="H239" t="s">
        <v>438</v>
      </c>
      <c r="I239" t="s">
        <v>433</v>
      </c>
      <c r="J239">
        <v>8</v>
      </c>
      <c r="L239" s="13">
        <v>4311501742419</v>
      </c>
      <c r="N239">
        <v>807085</v>
      </c>
      <c r="P239" t="str">
        <f>VLOOKUP(A239,Sheet!$2:$158,3,FALSE)</f>
        <v>4311501742419</v>
      </c>
    </row>
    <row r="240" spans="1:16" ht="12.95" customHeight="1" x14ac:dyDescent="0.25">
      <c r="A240">
        <v>801036</v>
      </c>
      <c r="B240" t="s">
        <v>77</v>
      </c>
      <c r="C240" t="s">
        <v>866</v>
      </c>
      <c r="D240" s="5" t="s">
        <v>78</v>
      </c>
      <c r="E240" t="s">
        <v>10</v>
      </c>
      <c r="F240" t="s">
        <v>867</v>
      </c>
      <c r="G240">
        <v>125</v>
      </c>
      <c r="H240" t="s">
        <v>438</v>
      </c>
      <c r="I240" t="s">
        <v>433</v>
      </c>
      <c r="J240">
        <v>10</v>
      </c>
      <c r="L240" s="13">
        <v>4000504149829</v>
      </c>
      <c r="N240">
        <v>801036</v>
      </c>
      <c r="P240" t="str">
        <f>VLOOKUP(A240,Sheet!$2:$158,3,FALSE)</f>
        <v>4000504149829</v>
      </c>
    </row>
    <row r="241" spans="1:16" ht="12.95" customHeight="1" x14ac:dyDescent="0.25">
      <c r="A241">
        <v>801041</v>
      </c>
      <c r="B241" t="s">
        <v>80</v>
      </c>
      <c r="C241" t="s">
        <v>868</v>
      </c>
      <c r="D241" s="5" t="s">
        <v>81</v>
      </c>
      <c r="E241" t="s">
        <v>10</v>
      </c>
      <c r="F241" t="s">
        <v>869</v>
      </c>
      <c r="G241">
        <v>125</v>
      </c>
      <c r="H241" t="s">
        <v>438</v>
      </c>
      <c r="I241" t="s">
        <v>433</v>
      </c>
      <c r="J241">
        <v>10</v>
      </c>
      <c r="L241" s="13">
        <v>4000504151822</v>
      </c>
      <c r="N241">
        <v>801041</v>
      </c>
      <c r="P241" t="str">
        <f>VLOOKUP(A241,Sheet!$2:$158,3,FALSE)</f>
        <v>4000504151822</v>
      </c>
    </row>
    <row r="242" spans="1:16" ht="12.95" customHeight="1" x14ac:dyDescent="0.25">
      <c r="A242">
        <v>801039</v>
      </c>
      <c r="B242" t="s">
        <v>82</v>
      </c>
      <c r="C242" t="s">
        <v>870</v>
      </c>
      <c r="D242" s="5" t="s">
        <v>83</v>
      </c>
      <c r="E242" t="s">
        <v>10</v>
      </c>
      <c r="F242" t="s">
        <v>871</v>
      </c>
      <c r="G242">
        <v>125</v>
      </c>
      <c r="H242" t="s">
        <v>438</v>
      </c>
      <c r="I242" t="s">
        <v>433</v>
      </c>
      <c r="J242">
        <v>10</v>
      </c>
      <c r="L242" s="13">
        <v>4000504151723</v>
      </c>
      <c r="N242">
        <v>801039</v>
      </c>
      <c r="P242" t="str">
        <f>VLOOKUP(A242,Sheet!$2:$158,3,FALSE)</f>
        <v>4000504151723</v>
      </c>
    </row>
    <row r="243" spans="1:16" ht="12.95" customHeight="1" x14ac:dyDescent="0.25">
      <c r="A243">
        <v>807089</v>
      </c>
      <c r="B243" t="s">
        <v>248</v>
      </c>
      <c r="C243" t="s">
        <v>872</v>
      </c>
      <c r="D243" s="5" t="s">
        <v>249</v>
      </c>
      <c r="E243" t="s">
        <v>10</v>
      </c>
      <c r="F243" t="s">
        <v>873</v>
      </c>
      <c r="G243">
        <v>750</v>
      </c>
      <c r="H243" t="s">
        <v>445</v>
      </c>
      <c r="I243" t="s">
        <v>433</v>
      </c>
      <c r="J243">
        <v>12</v>
      </c>
      <c r="L243" s="13">
        <v>4311501337745</v>
      </c>
      <c r="N243">
        <v>807089</v>
      </c>
      <c r="P243" t="e">
        <f>VLOOKUP(A243,Sheet!$2:$158,3,FALSE)</f>
        <v>#N/A</v>
      </c>
    </row>
    <row r="244" spans="1:16" ht="12.95" customHeight="1" x14ac:dyDescent="0.25">
      <c r="A244">
        <v>807088</v>
      </c>
      <c r="B244" t="s">
        <v>385</v>
      </c>
      <c r="C244" t="s">
        <v>874</v>
      </c>
      <c r="D244" s="5" t="s">
        <v>386</v>
      </c>
      <c r="E244" t="s">
        <v>10</v>
      </c>
      <c r="F244" t="s">
        <v>875</v>
      </c>
      <c r="G244">
        <v>1</v>
      </c>
      <c r="H244" t="s">
        <v>456</v>
      </c>
      <c r="I244" t="s">
        <v>433</v>
      </c>
      <c r="J244">
        <v>10</v>
      </c>
      <c r="L244" s="13">
        <v>4311596423804</v>
      </c>
      <c r="N244">
        <v>807088</v>
      </c>
      <c r="P244" t="str">
        <f>VLOOKUP(A244,Sheet!$2:$158,3,FALSE)</f>
        <v>4311596423804</v>
      </c>
    </row>
    <row r="245" spans="1:16" ht="12.95" customHeight="1" x14ac:dyDescent="0.25">
      <c r="A245" s="3">
        <v>808048</v>
      </c>
      <c r="B245" s="2" t="s">
        <v>7</v>
      </c>
      <c r="C245" s="2" t="s">
        <v>885</v>
      </c>
      <c r="D245" s="2" t="s">
        <v>8</v>
      </c>
      <c r="E245" t="s">
        <v>10</v>
      </c>
      <c r="G245">
        <v>1</v>
      </c>
      <c r="H245" t="s">
        <v>456</v>
      </c>
      <c r="I245" t="s">
        <v>433</v>
      </c>
      <c r="J245">
        <v>12</v>
      </c>
    </row>
    <row r="246" spans="1:16" ht="12.95" customHeight="1" x14ac:dyDescent="0.25">
      <c r="A246" s="3">
        <v>808046</v>
      </c>
      <c r="B246" s="2" t="s">
        <v>297</v>
      </c>
      <c r="C246" s="2" t="s">
        <v>877</v>
      </c>
      <c r="D246" s="2" t="s">
        <v>298</v>
      </c>
      <c r="E246" t="s">
        <v>10</v>
      </c>
      <c r="I246" t="s">
        <v>433</v>
      </c>
      <c r="J246">
        <v>30</v>
      </c>
    </row>
    <row r="247" spans="1:16" ht="12.95" customHeight="1" x14ac:dyDescent="0.25">
      <c r="A247" s="3">
        <v>808047</v>
      </c>
      <c r="B247" s="2" t="s">
        <v>299</v>
      </c>
      <c r="C247" s="2" t="s">
        <v>886</v>
      </c>
      <c r="D247" s="2" t="s">
        <v>300</v>
      </c>
      <c r="E247" t="s">
        <v>10</v>
      </c>
      <c r="I247" t="s">
        <v>433</v>
      </c>
      <c r="J247">
        <v>24</v>
      </c>
    </row>
  </sheetData>
  <autoFilter ref="A2:P247" xr:uid="{1AB8BB02-62B3-4607-B6B0-4FF72437C83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DBC3B-705F-430B-A8F7-AC2758F6862B}">
  <sheetPr filterMode="1"/>
  <dimension ref="A1:J376"/>
  <sheetViews>
    <sheetView workbookViewId="0">
      <selection activeCell="D301" sqref="D301"/>
    </sheetView>
  </sheetViews>
  <sheetFormatPr defaultRowHeight="15" x14ac:dyDescent="0.25"/>
  <cols>
    <col min="2" max="2" width="16.5703125" customWidth="1"/>
    <col min="3" max="3" width="19.28515625" bestFit="1" customWidth="1"/>
    <col min="4" max="4" width="35.85546875" bestFit="1" customWidth="1"/>
  </cols>
  <sheetData>
    <row r="1" spans="1:10" x14ac:dyDescent="0.25">
      <c r="A1" s="1" t="s">
        <v>1</v>
      </c>
      <c r="B1" s="1" t="s">
        <v>2</v>
      </c>
      <c r="C1" s="1" t="s">
        <v>4</v>
      </c>
      <c r="D1" s="1" t="s">
        <v>1096</v>
      </c>
      <c r="E1" s="1" t="s">
        <v>1097</v>
      </c>
      <c r="F1" s="1" t="s">
        <v>1098</v>
      </c>
      <c r="G1" s="1" t="s">
        <v>1099</v>
      </c>
      <c r="H1" s="1" t="s">
        <v>1100</v>
      </c>
      <c r="I1" s="1" t="s">
        <v>1101</v>
      </c>
      <c r="J1" s="1" t="s">
        <v>1102</v>
      </c>
    </row>
    <row r="2" spans="1:10" hidden="1" x14ac:dyDescent="0.25">
      <c r="A2" s="3">
        <v>1</v>
      </c>
      <c r="B2" s="2" t="s">
        <v>1103</v>
      </c>
      <c r="C2" s="2" t="s">
        <v>19</v>
      </c>
      <c r="D2" s="2" t="s">
        <v>1104</v>
      </c>
      <c r="E2" s="37">
        <v>10000</v>
      </c>
      <c r="F2" s="38">
        <v>526</v>
      </c>
      <c r="G2" s="38">
        <v>526</v>
      </c>
      <c r="H2" s="37">
        <v>9019.1437829999995</v>
      </c>
      <c r="I2" s="37">
        <v>4744069.63</v>
      </c>
      <c r="J2" s="38">
        <v>0</v>
      </c>
    </row>
    <row r="3" spans="1:10" hidden="1" x14ac:dyDescent="0.25">
      <c r="A3" s="3">
        <v>1501001</v>
      </c>
      <c r="B3" s="2" t="s">
        <v>1105</v>
      </c>
      <c r="C3" s="2" t="s">
        <v>1106</v>
      </c>
      <c r="D3" s="3"/>
      <c r="E3" s="37">
        <v>0</v>
      </c>
      <c r="F3" s="38">
        <v>0</v>
      </c>
      <c r="G3" s="38">
        <v>0</v>
      </c>
      <c r="H3" s="37">
        <v>0</v>
      </c>
      <c r="I3" s="37">
        <v>0</v>
      </c>
      <c r="J3" s="38">
        <v>0</v>
      </c>
    </row>
    <row r="4" spans="1:10" hidden="1" x14ac:dyDescent="0.25">
      <c r="A4" s="3">
        <v>1501002</v>
      </c>
      <c r="B4" s="2" t="s">
        <v>1107</v>
      </c>
      <c r="C4" s="2" t="s">
        <v>1106</v>
      </c>
      <c r="D4" s="3"/>
      <c r="E4" s="37">
        <v>0</v>
      </c>
      <c r="F4" s="38">
        <v>0</v>
      </c>
      <c r="G4" s="38">
        <v>0</v>
      </c>
      <c r="H4" s="37">
        <v>0</v>
      </c>
      <c r="I4" s="37">
        <v>0</v>
      </c>
      <c r="J4" s="38">
        <v>0</v>
      </c>
    </row>
    <row r="5" spans="1:10" hidden="1" x14ac:dyDescent="0.25">
      <c r="A5" s="3">
        <v>1501003</v>
      </c>
      <c r="B5" s="2" t="s">
        <v>1108</v>
      </c>
      <c r="C5" s="2" t="s">
        <v>1106</v>
      </c>
      <c r="D5" s="3"/>
      <c r="E5" s="37">
        <v>0</v>
      </c>
      <c r="F5" s="38">
        <v>0</v>
      </c>
      <c r="G5" s="38">
        <v>0</v>
      </c>
      <c r="H5" s="37">
        <v>0</v>
      </c>
      <c r="I5" s="37">
        <v>0</v>
      </c>
      <c r="J5" s="38">
        <v>0</v>
      </c>
    </row>
    <row r="6" spans="1:10" hidden="1" x14ac:dyDescent="0.25">
      <c r="A6" s="3">
        <v>1501004</v>
      </c>
      <c r="B6" s="2" t="s">
        <v>1109</v>
      </c>
      <c r="C6" s="2" t="s">
        <v>1106</v>
      </c>
      <c r="D6" s="3"/>
      <c r="E6" s="37">
        <v>0</v>
      </c>
      <c r="F6" s="38">
        <v>0</v>
      </c>
      <c r="G6" s="38">
        <v>0</v>
      </c>
      <c r="H6" s="37">
        <v>0</v>
      </c>
      <c r="I6" s="37">
        <v>0</v>
      </c>
      <c r="J6" s="38">
        <v>0</v>
      </c>
    </row>
    <row r="7" spans="1:10" hidden="1" x14ac:dyDescent="0.25">
      <c r="A7" s="3">
        <v>1501005</v>
      </c>
      <c r="B7" s="2" t="s">
        <v>1110</v>
      </c>
      <c r="C7" s="2" t="s">
        <v>1106</v>
      </c>
      <c r="D7" s="3"/>
      <c r="E7" s="37">
        <v>0</v>
      </c>
      <c r="F7" s="38">
        <v>0</v>
      </c>
      <c r="G7" s="38">
        <v>0</v>
      </c>
      <c r="H7" s="37">
        <v>0</v>
      </c>
      <c r="I7" s="37">
        <v>0</v>
      </c>
      <c r="J7" s="38">
        <v>0</v>
      </c>
    </row>
    <row r="8" spans="1:10" hidden="1" x14ac:dyDescent="0.25">
      <c r="A8" s="3">
        <v>1501006</v>
      </c>
      <c r="B8" s="2" t="s">
        <v>1111</v>
      </c>
      <c r="C8" s="2" t="s">
        <v>1106</v>
      </c>
      <c r="D8" s="3"/>
      <c r="E8" s="37">
        <v>0</v>
      </c>
      <c r="F8" s="38">
        <v>0</v>
      </c>
      <c r="G8" s="38">
        <v>0</v>
      </c>
      <c r="H8" s="37">
        <v>0</v>
      </c>
      <c r="I8" s="37">
        <v>0</v>
      </c>
      <c r="J8" s="38">
        <v>0</v>
      </c>
    </row>
    <row r="9" spans="1:10" hidden="1" x14ac:dyDescent="0.25">
      <c r="A9" s="3">
        <v>1501007</v>
      </c>
      <c r="B9" s="2" t="s">
        <v>1112</v>
      </c>
      <c r="C9" s="2" t="s">
        <v>1106</v>
      </c>
      <c r="D9" s="3"/>
      <c r="E9" s="37">
        <v>0</v>
      </c>
      <c r="F9" s="38">
        <v>0</v>
      </c>
      <c r="G9" s="38">
        <v>0</v>
      </c>
      <c r="H9" s="37">
        <v>0</v>
      </c>
      <c r="I9" s="37">
        <v>0</v>
      </c>
      <c r="J9" s="38">
        <v>0</v>
      </c>
    </row>
    <row r="10" spans="1:10" hidden="1" x14ac:dyDescent="0.25">
      <c r="A10" s="3">
        <v>1501008</v>
      </c>
      <c r="B10" s="2" t="s">
        <v>1113</v>
      </c>
      <c r="C10" s="2" t="s">
        <v>1106</v>
      </c>
      <c r="D10" s="3"/>
      <c r="E10" s="37">
        <v>0</v>
      </c>
      <c r="F10" s="38">
        <v>0</v>
      </c>
      <c r="G10" s="38">
        <v>0</v>
      </c>
      <c r="H10" s="37">
        <v>0</v>
      </c>
      <c r="I10" s="37">
        <v>0</v>
      </c>
      <c r="J10" s="38">
        <v>0</v>
      </c>
    </row>
    <row r="11" spans="1:10" hidden="1" x14ac:dyDescent="0.25">
      <c r="A11" s="3">
        <v>1501009</v>
      </c>
      <c r="B11" s="2" t="s">
        <v>1114</v>
      </c>
      <c r="C11" s="2" t="s">
        <v>1106</v>
      </c>
      <c r="D11" s="3"/>
      <c r="E11" s="37">
        <v>0</v>
      </c>
      <c r="F11" s="38">
        <v>0</v>
      </c>
      <c r="G11" s="38">
        <v>0</v>
      </c>
      <c r="H11" s="37">
        <v>0</v>
      </c>
      <c r="I11" s="37">
        <v>0</v>
      </c>
      <c r="J11" s="38">
        <v>0</v>
      </c>
    </row>
    <row r="12" spans="1:10" hidden="1" x14ac:dyDescent="0.25">
      <c r="A12" s="3">
        <v>1501010</v>
      </c>
      <c r="B12" s="2" t="s">
        <v>1115</v>
      </c>
      <c r="C12" s="2" t="s">
        <v>1106</v>
      </c>
      <c r="D12" s="3"/>
      <c r="E12" s="37">
        <v>0</v>
      </c>
      <c r="F12" s="38">
        <v>0</v>
      </c>
      <c r="G12" s="38">
        <v>0</v>
      </c>
      <c r="H12" s="37">
        <v>0</v>
      </c>
      <c r="I12" s="37">
        <v>0</v>
      </c>
      <c r="J12" s="38">
        <v>0</v>
      </c>
    </row>
    <row r="13" spans="1:10" hidden="1" x14ac:dyDescent="0.25">
      <c r="A13" s="3">
        <v>1501011</v>
      </c>
      <c r="B13" s="2" t="s">
        <v>1116</v>
      </c>
      <c r="C13" s="2" t="s">
        <v>1106</v>
      </c>
      <c r="D13" s="3"/>
      <c r="E13" s="37">
        <v>0</v>
      </c>
      <c r="F13" s="38">
        <v>0</v>
      </c>
      <c r="G13" s="38">
        <v>0</v>
      </c>
      <c r="H13" s="37">
        <v>0</v>
      </c>
      <c r="I13" s="37">
        <v>0</v>
      </c>
      <c r="J13" s="38">
        <v>0</v>
      </c>
    </row>
    <row r="14" spans="1:10" hidden="1" x14ac:dyDescent="0.25">
      <c r="A14" s="3">
        <v>1501012</v>
      </c>
      <c r="B14" s="2" t="s">
        <v>1117</v>
      </c>
      <c r="C14" s="2" t="s">
        <v>1106</v>
      </c>
      <c r="D14" s="3"/>
      <c r="E14" s="37">
        <v>0</v>
      </c>
      <c r="F14" s="38">
        <v>0</v>
      </c>
      <c r="G14" s="38">
        <v>0</v>
      </c>
      <c r="H14" s="37">
        <v>0</v>
      </c>
      <c r="I14" s="37">
        <v>0</v>
      </c>
      <c r="J14" s="38">
        <v>0</v>
      </c>
    </row>
    <row r="15" spans="1:10" hidden="1" x14ac:dyDescent="0.25">
      <c r="A15" s="3">
        <v>1501013</v>
      </c>
      <c r="B15" s="2" t="s">
        <v>1118</v>
      </c>
      <c r="C15" s="2" t="s">
        <v>1106</v>
      </c>
      <c r="D15" s="3"/>
      <c r="E15" s="37">
        <v>0</v>
      </c>
      <c r="F15" s="38">
        <v>0</v>
      </c>
      <c r="G15" s="38">
        <v>0</v>
      </c>
      <c r="H15" s="37">
        <v>0</v>
      </c>
      <c r="I15" s="37">
        <v>0</v>
      </c>
      <c r="J15" s="38">
        <v>0</v>
      </c>
    </row>
    <row r="16" spans="1:10" hidden="1" x14ac:dyDescent="0.25">
      <c r="A16" s="3">
        <v>1501014</v>
      </c>
      <c r="B16" s="2" t="s">
        <v>1119</v>
      </c>
      <c r="C16" s="2" t="s">
        <v>1106</v>
      </c>
      <c r="D16" s="3"/>
      <c r="E16" s="37">
        <v>0</v>
      </c>
      <c r="F16" s="38">
        <v>0</v>
      </c>
      <c r="G16" s="38">
        <v>0</v>
      </c>
      <c r="H16" s="37">
        <v>0</v>
      </c>
      <c r="I16" s="37">
        <v>0</v>
      </c>
      <c r="J16" s="38">
        <v>0</v>
      </c>
    </row>
    <row r="17" spans="1:10" hidden="1" x14ac:dyDescent="0.25">
      <c r="A17" s="3">
        <v>1501015</v>
      </c>
      <c r="B17" s="2" t="s">
        <v>1120</v>
      </c>
      <c r="C17" s="2" t="s">
        <v>1106</v>
      </c>
      <c r="D17" s="3"/>
      <c r="E17" s="37">
        <v>0</v>
      </c>
      <c r="F17" s="38">
        <v>0</v>
      </c>
      <c r="G17" s="38">
        <v>0</v>
      </c>
      <c r="H17" s="37">
        <v>0</v>
      </c>
      <c r="I17" s="37">
        <v>0</v>
      </c>
      <c r="J17" s="38">
        <v>0</v>
      </c>
    </row>
    <row r="18" spans="1:10" hidden="1" x14ac:dyDescent="0.25">
      <c r="A18" s="3">
        <v>1501016</v>
      </c>
      <c r="B18" s="2" t="s">
        <v>1121</v>
      </c>
      <c r="C18" s="2" t="s">
        <v>1106</v>
      </c>
      <c r="D18" s="3"/>
      <c r="E18" s="37">
        <v>0</v>
      </c>
      <c r="F18" s="38">
        <v>0</v>
      </c>
      <c r="G18" s="38">
        <v>0</v>
      </c>
      <c r="H18" s="37">
        <v>0</v>
      </c>
      <c r="I18" s="37">
        <v>0</v>
      </c>
      <c r="J18" s="38">
        <v>0</v>
      </c>
    </row>
    <row r="19" spans="1:10" hidden="1" x14ac:dyDescent="0.25">
      <c r="A19" s="3">
        <v>1501017</v>
      </c>
      <c r="B19" s="2" t="s">
        <v>1122</v>
      </c>
      <c r="C19" s="2" t="s">
        <v>1106</v>
      </c>
      <c r="D19" s="3"/>
      <c r="E19" s="37">
        <v>0</v>
      </c>
      <c r="F19" s="38">
        <v>0</v>
      </c>
      <c r="G19" s="38">
        <v>0</v>
      </c>
      <c r="H19" s="37">
        <v>0</v>
      </c>
      <c r="I19" s="37">
        <v>0</v>
      </c>
      <c r="J19" s="38">
        <v>0</v>
      </c>
    </row>
    <row r="20" spans="1:10" hidden="1" x14ac:dyDescent="0.25">
      <c r="A20" s="3">
        <v>1501018</v>
      </c>
      <c r="B20" s="2" t="s">
        <v>1123</v>
      </c>
      <c r="C20" s="2" t="s">
        <v>1106</v>
      </c>
      <c r="D20" s="3"/>
      <c r="E20" s="37">
        <v>0</v>
      </c>
      <c r="F20" s="38">
        <v>0</v>
      </c>
      <c r="G20" s="38">
        <v>0</v>
      </c>
      <c r="H20" s="37">
        <v>0</v>
      </c>
      <c r="I20" s="37">
        <v>0</v>
      </c>
      <c r="J20" s="38">
        <v>0</v>
      </c>
    </row>
    <row r="21" spans="1:10" hidden="1" x14ac:dyDescent="0.25">
      <c r="A21" s="3">
        <v>1501019</v>
      </c>
      <c r="B21" s="2" t="s">
        <v>1124</v>
      </c>
      <c r="C21" s="2" t="s">
        <v>1106</v>
      </c>
      <c r="D21" s="3"/>
      <c r="E21" s="37">
        <v>0</v>
      </c>
      <c r="F21" s="38">
        <v>0</v>
      </c>
      <c r="G21" s="38">
        <v>0</v>
      </c>
      <c r="H21" s="37">
        <v>0</v>
      </c>
      <c r="I21" s="37">
        <v>0</v>
      </c>
      <c r="J21" s="38">
        <v>0</v>
      </c>
    </row>
    <row r="22" spans="1:10" hidden="1" x14ac:dyDescent="0.25">
      <c r="A22" s="3">
        <v>1501020</v>
      </c>
      <c r="B22" s="2" t="s">
        <v>1125</v>
      </c>
      <c r="C22" s="2" t="s">
        <v>1106</v>
      </c>
      <c r="D22" s="3"/>
      <c r="E22" s="37">
        <v>0</v>
      </c>
      <c r="F22" s="38">
        <v>0</v>
      </c>
      <c r="G22" s="38">
        <v>0</v>
      </c>
      <c r="H22" s="37">
        <v>0</v>
      </c>
      <c r="I22" s="37">
        <v>0</v>
      </c>
      <c r="J22" s="38">
        <v>0</v>
      </c>
    </row>
    <row r="23" spans="1:10" hidden="1" x14ac:dyDescent="0.25">
      <c r="A23" s="3">
        <v>1501021</v>
      </c>
      <c r="B23" s="2" t="s">
        <v>1126</v>
      </c>
      <c r="C23" s="2" t="s">
        <v>1106</v>
      </c>
      <c r="D23" s="3"/>
      <c r="E23" s="37">
        <v>0</v>
      </c>
      <c r="F23" s="38">
        <v>0</v>
      </c>
      <c r="G23" s="38">
        <v>0</v>
      </c>
      <c r="H23" s="37">
        <v>0</v>
      </c>
      <c r="I23" s="37">
        <v>0</v>
      </c>
      <c r="J23" s="38">
        <v>0</v>
      </c>
    </row>
    <row r="24" spans="1:10" hidden="1" x14ac:dyDescent="0.25">
      <c r="A24" s="3">
        <v>1501022</v>
      </c>
      <c r="B24" s="2" t="s">
        <v>1127</v>
      </c>
      <c r="C24" s="2" t="s">
        <v>1106</v>
      </c>
      <c r="D24" s="3"/>
      <c r="E24" s="37">
        <v>0</v>
      </c>
      <c r="F24" s="38">
        <v>0</v>
      </c>
      <c r="G24" s="38">
        <v>0</v>
      </c>
      <c r="H24" s="37">
        <v>0</v>
      </c>
      <c r="I24" s="37">
        <v>0</v>
      </c>
      <c r="J24" s="38">
        <v>0</v>
      </c>
    </row>
    <row r="25" spans="1:10" hidden="1" x14ac:dyDescent="0.25">
      <c r="A25" s="3">
        <v>1501023</v>
      </c>
      <c r="B25" s="2" t="s">
        <v>1128</v>
      </c>
      <c r="C25" s="2" t="s">
        <v>1106</v>
      </c>
      <c r="D25" s="3"/>
      <c r="E25" s="37">
        <v>0</v>
      </c>
      <c r="F25" s="38">
        <v>0</v>
      </c>
      <c r="G25" s="38">
        <v>0</v>
      </c>
      <c r="H25" s="37">
        <v>0</v>
      </c>
      <c r="I25" s="37">
        <v>0</v>
      </c>
      <c r="J25" s="38">
        <v>0</v>
      </c>
    </row>
    <row r="26" spans="1:10" hidden="1" x14ac:dyDescent="0.25">
      <c r="A26" s="3">
        <v>1501024</v>
      </c>
      <c r="B26" s="2" t="s">
        <v>1129</v>
      </c>
      <c r="C26" s="2" t="s">
        <v>1106</v>
      </c>
      <c r="D26" s="3"/>
      <c r="E26" s="37">
        <v>0</v>
      </c>
      <c r="F26" s="38">
        <v>0</v>
      </c>
      <c r="G26" s="38">
        <v>0</v>
      </c>
      <c r="H26" s="37">
        <v>0</v>
      </c>
      <c r="I26" s="37">
        <v>0</v>
      </c>
      <c r="J26" s="38">
        <v>0</v>
      </c>
    </row>
    <row r="27" spans="1:10" hidden="1" x14ac:dyDescent="0.25">
      <c r="A27" s="3">
        <v>1501025</v>
      </c>
      <c r="B27" s="2" t="s">
        <v>1130</v>
      </c>
      <c r="C27" s="2" t="s">
        <v>1106</v>
      </c>
      <c r="D27" s="3"/>
      <c r="E27" s="37">
        <v>0</v>
      </c>
      <c r="F27" s="38">
        <v>0</v>
      </c>
      <c r="G27" s="38">
        <v>0</v>
      </c>
      <c r="H27" s="37">
        <v>0</v>
      </c>
      <c r="I27" s="37">
        <v>0</v>
      </c>
      <c r="J27" s="38">
        <v>0</v>
      </c>
    </row>
    <row r="28" spans="1:10" hidden="1" x14ac:dyDescent="0.25">
      <c r="A28" s="3">
        <v>1501026</v>
      </c>
      <c r="B28" s="2" t="s">
        <v>1131</v>
      </c>
      <c r="C28" s="2" t="s">
        <v>1106</v>
      </c>
      <c r="D28" s="3"/>
      <c r="E28" s="37">
        <v>0</v>
      </c>
      <c r="F28" s="38">
        <v>0</v>
      </c>
      <c r="G28" s="38">
        <v>0</v>
      </c>
      <c r="H28" s="37">
        <v>0</v>
      </c>
      <c r="I28" s="37">
        <v>0</v>
      </c>
      <c r="J28" s="38">
        <v>0</v>
      </c>
    </row>
    <row r="29" spans="1:10" hidden="1" x14ac:dyDescent="0.25">
      <c r="A29" s="3">
        <v>1501027</v>
      </c>
      <c r="B29" s="2" t="s">
        <v>1132</v>
      </c>
      <c r="C29" s="2" t="s">
        <v>1106</v>
      </c>
      <c r="D29" s="3"/>
      <c r="E29" s="37">
        <v>0</v>
      </c>
      <c r="F29" s="38">
        <v>0</v>
      </c>
      <c r="G29" s="38">
        <v>0</v>
      </c>
      <c r="H29" s="37">
        <v>0</v>
      </c>
      <c r="I29" s="37">
        <v>0</v>
      </c>
      <c r="J29" s="38">
        <v>0</v>
      </c>
    </row>
    <row r="30" spans="1:10" hidden="1" x14ac:dyDescent="0.25">
      <c r="A30" s="3">
        <v>1501028</v>
      </c>
      <c r="B30" s="2" t="s">
        <v>1133</v>
      </c>
      <c r="C30" s="2" t="s">
        <v>1106</v>
      </c>
      <c r="D30" s="3"/>
      <c r="E30" s="37">
        <v>0</v>
      </c>
      <c r="F30" s="38">
        <v>0</v>
      </c>
      <c r="G30" s="38">
        <v>0</v>
      </c>
      <c r="H30" s="37">
        <v>0</v>
      </c>
      <c r="I30" s="37">
        <v>0</v>
      </c>
      <c r="J30" s="38">
        <v>0</v>
      </c>
    </row>
    <row r="31" spans="1:10" hidden="1" x14ac:dyDescent="0.25">
      <c r="A31" s="3">
        <v>1501029</v>
      </c>
      <c r="B31" s="2" t="s">
        <v>1134</v>
      </c>
      <c r="C31" s="2" t="s">
        <v>1106</v>
      </c>
      <c r="D31" s="3"/>
      <c r="E31" s="37">
        <v>0</v>
      </c>
      <c r="F31" s="38">
        <v>0</v>
      </c>
      <c r="G31" s="38">
        <v>0</v>
      </c>
      <c r="H31" s="37">
        <v>0</v>
      </c>
      <c r="I31" s="37">
        <v>0</v>
      </c>
      <c r="J31" s="38">
        <v>0</v>
      </c>
    </row>
    <row r="32" spans="1:10" hidden="1" x14ac:dyDescent="0.25">
      <c r="A32" s="3">
        <v>1501030</v>
      </c>
      <c r="B32" s="2" t="s">
        <v>1128</v>
      </c>
      <c r="C32" s="2" t="s">
        <v>1106</v>
      </c>
      <c r="D32" s="3"/>
      <c r="E32" s="37">
        <v>0</v>
      </c>
      <c r="F32" s="38">
        <v>0</v>
      </c>
      <c r="G32" s="38">
        <v>0</v>
      </c>
      <c r="H32" s="37">
        <v>0</v>
      </c>
      <c r="I32" s="37">
        <v>0</v>
      </c>
      <c r="J32" s="38">
        <v>0</v>
      </c>
    </row>
    <row r="33" spans="1:10" hidden="1" x14ac:dyDescent="0.25">
      <c r="A33" s="3">
        <v>1501031</v>
      </c>
      <c r="B33" s="2" t="s">
        <v>1135</v>
      </c>
      <c r="C33" s="2" t="s">
        <v>1106</v>
      </c>
      <c r="D33" s="3"/>
      <c r="E33" s="37">
        <v>0</v>
      </c>
      <c r="F33" s="38">
        <v>0</v>
      </c>
      <c r="G33" s="38">
        <v>0</v>
      </c>
      <c r="H33" s="37">
        <v>0</v>
      </c>
      <c r="I33" s="37">
        <v>0</v>
      </c>
      <c r="J33" s="38">
        <v>0</v>
      </c>
    </row>
    <row r="34" spans="1:10" hidden="1" x14ac:dyDescent="0.25">
      <c r="A34" s="3">
        <v>1501032</v>
      </c>
      <c r="B34" s="2" t="s">
        <v>1136</v>
      </c>
      <c r="C34" s="2" t="s">
        <v>1106</v>
      </c>
      <c r="D34" s="3"/>
      <c r="E34" s="37">
        <v>0</v>
      </c>
      <c r="F34" s="38">
        <v>0</v>
      </c>
      <c r="G34" s="38">
        <v>0</v>
      </c>
      <c r="H34" s="37">
        <v>0</v>
      </c>
      <c r="I34" s="37">
        <v>0</v>
      </c>
      <c r="J34" s="38">
        <v>0</v>
      </c>
    </row>
    <row r="35" spans="1:10" hidden="1" x14ac:dyDescent="0.25">
      <c r="A35" s="3">
        <v>1501033</v>
      </c>
      <c r="B35" s="2" t="s">
        <v>1137</v>
      </c>
      <c r="C35" s="2" t="s">
        <v>1106</v>
      </c>
      <c r="D35" s="3"/>
      <c r="E35" s="37">
        <v>0</v>
      </c>
      <c r="F35" s="38">
        <v>0</v>
      </c>
      <c r="G35" s="38">
        <v>0</v>
      </c>
      <c r="H35" s="37">
        <v>0</v>
      </c>
      <c r="I35" s="37">
        <v>0</v>
      </c>
      <c r="J35" s="38">
        <v>0</v>
      </c>
    </row>
    <row r="36" spans="1:10" hidden="1" x14ac:dyDescent="0.25">
      <c r="A36" s="3">
        <v>1501034</v>
      </c>
      <c r="B36" s="2" t="s">
        <v>1138</v>
      </c>
      <c r="C36" s="2" t="s">
        <v>1106</v>
      </c>
      <c r="D36" s="3"/>
      <c r="E36" s="37">
        <v>0</v>
      </c>
      <c r="F36" s="38">
        <v>0</v>
      </c>
      <c r="G36" s="38">
        <v>0</v>
      </c>
      <c r="H36" s="37">
        <v>0</v>
      </c>
      <c r="I36" s="37">
        <v>0</v>
      </c>
      <c r="J36" s="38">
        <v>0</v>
      </c>
    </row>
    <row r="37" spans="1:10" hidden="1" x14ac:dyDescent="0.25">
      <c r="A37" s="3">
        <v>1501035</v>
      </c>
      <c r="B37" s="2" t="s">
        <v>1139</v>
      </c>
      <c r="C37" s="2" t="s">
        <v>1106</v>
      </c>
      <c r="D37" s="3"/>
      <c r="E37" s="37">
        <v>0</v>
      </c>
      <c r="F37" s="38">
        <v>0</v>
      </c>
      <c r="G37" s="38">
        <v>0</v>
      </c>
      <c r="H37" s="37">
        <v>0</v>
      </c>
      <c r="I37" s="37">
        <v>0</v>
      </c>
      <c r="J37" s="38">
        <v>0</v>
      </c>
    </row>
    <row r="38" spans="1:10" hidden="1" x14ac:dyDescent="0.25">
      <c r="A38" s="3">
        <v>1501036</v>
      </c>
      <c r="B38" s="2" t="s">
        <v>1140</v>
      </c>
      <c r="C38" s="2" t="s">
        <v>1106</v>
      </c>
      <c r="D38" s="3"/>
      <c r="E38" s="37">
        <v>0</v>
      </c>
      <c r="F38" s="38">
        <v>0</v>
      </c>
      <c r="G38" s="38">
        <v>0</v>
      </c>
      <c r="H38" s="37">
        <v>0</v>
      </c>
      <c r="I38" s="37">
        <v>0</v>
      </c>
      <c r="J38" s="38">
        <v>0</v>
      </c>
    </row>
    <row r="39" spans="1:10" hidden="1" x14ac:dyDescent="0.25">
      <c r="A39" s="3">
        <v>1501037</v>
      </c>
      <c r="B39" s="2" t="s">
        <v>1141</v>
      </c>
      <c r="C39" s="2" t="s">
        <v>1106</v>
      </c>
      <c r="D39" s="3"/>
      <c r="E39" s="37">
        <v>0</v>
      </c>
      <c r="F39" s="38">
        <v>0</v>
      </c>
      <c r="G39" s="38">
        <v>0</v>
      </c>
      <c r="H39" s="37">
        <v>0</v>
      </c>
      <c r="I39" s="37">
        <v>0</v>
      </c>
      <c r="J39" s="38">
        <v>0</v>
      </c>
    </row>
    <row r="40" spans="1:10" hidden="1" x14ac:dyDescent="0.25">
      <c r="A40" s="3">
        <v>1501038</v>
      </c>
      <c r="B40" s="2" t="s">
        <v>1142</v>
      </c>
      <c r="C40" s="2" t="s">
        <v>1106</v>
      </c>
      <c r="D40" s="3"/>
      <c r="E40" s="37">
        <v>0</v>
      </c>
      <c r="F40" s="38">
        <v>0</v>
      </c>
      <c r="G40" s="38">
        <v>0</v>
      </c>
      <c r="H40" s="37">
        <v>0</v>
      </c>
      <c r="I40" s="37">
        <v>0</v>
      </c>
      <c r="J40" s="38">
        <v>0</v>
      </c>
    </row>
    <row r="41" spans="1:10" hidden="1" x14ac:dyDescent="0.25">
      <c r="A41" s="3">
        <v>1501039</v>
      </c>
      <c r="B41" s="2" t="s">
        <v>1143</v>
      </c>
      <c r="C41" s="2" t="s">
        <v>1106</v>
      </c>
      <c r="D41" s="3"/>
      <c r="E41" s="37">
        <v>0</v>
      </c>
      <c r="F41" s="38">
        <v>0</v>
      </c>
      <c r="G41" s="38">
        <v>0</v>
      </c>
      <c r="H41" s="37">
        <v>0</v>
      </c>
      <c r="I41" s="37">
        <v>0</v>
      </c>
      <c r="J41" s="38">
        <v>0</v>
      </c>
    </row>
    <row r="42" spans="1:10" hidden="1" x14ac:dyDescent="0.25">
      <c r="A42" s="3">
        <v>1501040</v>
      </c>
      <c r="B42" s="2" t="s">
        <v>1144</v>
      </c>
      <c r="C42" s="2" t="s">
        <v>1106</v>
      </c>
      <c r="D42" s="3"/>
      <c r="E42" s="37">
        <v>0</v>
      </c>
      <c r="F42" s="38">
        <v>0</v>
      </c>
      <c r="G42" s="38">
        <v>0</v>
      </c>
      <c r="H42" s="37">
        <v>0</v>
      </c>
      <c r="I42" s="37">
        <v>0</v>
      </c>
      <c r="J42" s="38">
        <v>0</v>
      </c>
    </row>
    <row r="43" spans="1:10" hidden="1" x14ac:dyDescent="0.25">
      <c r="A43" s="3">
        <v>1501041</v>
      </c>
      <c r="B43" s="2" t="s">
        <v>1145</v>
      </c>
      <c r="C43" s="2" t="s">
        <v>1106</v>
      </c>
      <c r="D43" s="3"/>
      <c r="E43" s="37">
        <v>0</v>
      </c>
      <c r="F43" s="38">
        <v>0</v>
      </c>
      <c r="G43" s="38">
        <v>0</v>
      </c>
      <c r="H43" s="37">
        <v>0</v>
      </c>
      <c r="I43" s="37">
        <v>0</v>
      </c>
      <c r="J43" s="38">
        <v>0</v>
      </c>
    </row>
    <row r="44" spans="1:10" hidden="1" x14ac:dyDescent="0.25">
      <c r="A44" s="3">
        <v>1501042</v>
      </c>
      <c r="B44" s="2" t="s">
        <v>1146</v>
      </c>
      <c r="C44" s="2" t="s">
        <v>1106</v>
      </c>
      <c r="D44" s="3"/>
      <c r="E44" s="37">
        <v>0</v>
      </c>
      <c r="F44" s="38">
        <v>0</v>
      </c>
      <c r="G44" s="38">
        <v>0</v>
      </c>
      <c r="H44" s="37">
        <v>0</v>
      </c>
      <c r="I44" s="37">
        <v>0</v>
      </c>
      <c r="J44" s="38">
        <v>0</v>
      </c>
    </row>
    <row r="45" spans="1:10" hidden="1" x14ac:dyDescent="0.25">
      <c r="A45" s="3">
        <v>1501043</v>
      </c>
      <c r="B45" s="2" t="s">
        <v>1147</v>
      </c>
      <c r="C45" s="2" t="s">
        <v>1106</v>
      </c>
      <c r="D45" s="3"/>
      <c r="E45" s="37">
        <v>0</v>
      </c>
      <c r="F45" s="38">
        <v>0</v>
      </c>
      <c r="G45" s="38">
        <v>0</v>
      </c>
      <c r="H45" s="37">
        <v>0</v>
      </c>
      <c r="I45" s="37">
        <v>0</v>
      </c>
      <c r="J45" s="38">
        <v>0</v>
      </c>
    </row>
    <row r="46" spans="1:10" hidden="1" x14ac:dyDescent="0.25">
      <c r="A46" s="3">
        <v>1501044</v>
      </c>
      <c r="B46" s="2" t="s">
        <v>1148</v>
      </c>
      <c r="C46" s="2" t="s">
        <v>1106</v>
      </c>
      <c r="D46" s="3"/>
      <c r="E46" s="37">
        <v>0</v>
      </c>
      <c r="F46" s="38">
        <v>0</v>
      </c>
      <c r="G46" s="38">
        <v>0</v>
      </c>
      <c r="H46" s="37">
        <v>0</v>
      </c>
      <c r="I46" s="37">
        <v>0</v>
      </c>
      <c r="J46" s="38">
        <v>0</v>
      </c>
    </row>
    <row r="47" spans="1:10" hidden="1" x14ac:dyDescent="0.25">
      <c r="A47" s="3">
        <v>1501045</v>
      </c>
      <c r="B47" s="2" t="s">
        <v>1149</v>
      </c>
      <c r="C47" s="2" t="s">
        <v>1106</v>
      </c>
      <c r="D47" s="3"/>
      <c r="E47" s="37">
        <v>0</v>
      </c>
      <c r="F47" s="38">
        <v>0</v>
      </c>
      <c r="G47" s="38">
        <v>0</v>
      </c>
      <c r="H47" s="37">
        <v>0</v>
      </c>
      <c r="I47" s="37">
        <v>0</v>
      </c>
      <c r="J47" s="38">
        <v>0</v>
      </c>
    </row>
    <row r="48" spans="1:10" hidden="1" x14ac:dyDescent="0.25">
      <c r="A48" s="3">
        <v>1501046</v>
      </c>
      <c r="B48" s="2" t="s">
        <v>1150</v>
      </c>
      <c r="C48" s="2" t="s">
        <v>1106</v>
      </c>
      <c r="D48" s="3"/>
      <c r="E48" s="37">
        <v>0</v>
      </c>
      <c r="F48" s="38">
        <v>0</v>
      </c>
      <c r="G48" s="38">
        <v>0</v>
      </c>
      <c r="H48" s="37">
        <v>0</v>
      </c>
      <c r="I48" s="37">
        <v>0</v>
      </c>
      <c r="J48" s="38">
        <v>0</v>
      </c>
    </row>
    <row r="49" spans="1:10" hidden="1" x14ac:dyDescent="0.25">
      <c r="A49" s="3">
        <v>1501047</v>
      </c>
      <c r="B49" s="2" t="s">
        <v>1151</v>
      </c>
      <c r="C49" s="2" t="s">
        <v>1106</v>
      </c>
      <c r="D49" s="3"/>
      <c r="E49" s="37">
        <v>0</v>
      </c>
      <c r="F49" s="38">
        <v>0</v>
      </c>
      <c r="G49" s="38">
        <v>0</v>
      </c>
      <c r="H49" s="37">
        <v>0</v>
      </c>
      <c r="I49" s="37">
        <v>0</v>
      </c>
      <c r="J49" s="38">
        <v>0</v>
      </c>
    </row>
    <row r="50" spans="1:10" hidden="1" x14ac:dyDescent="0.25">
      <c r="A50" s="3">
        <v>1501048</v>
      </c>
      <c r="B50" s="2" t="s">
        <v>1152</v>
      </c>
      <c r="C50" s="2" t="s">
        <v>1106</v>
      </c>
      <c r="D50" s="3"/>
      <c r="E50" s="37">
        <v>0</v>
      </c>
      <c r="F50" s="38">
        <v>0</v>
      </c>
      <c r="G50" s="38">
        <v>0</v>
      </c>
      <c r="H50" s="37">
        <v>0</v>
      </c>
      <c r="I50" s="37">
        <v>0</v>
      </c>
      <c r="J50" s="38">
        <v>0</v>
      </c>
    </row>
    <row r="51" spans="1:10" hidden="1" x14ac:dyDescent="0.25">
      <c r="A51" s="3">
        <v>1501049</v>
      </c>
      <c r="B51" s="2" t="s">
        <v>1153</v>
      </c>
      <c r="C51" s="2" t="s">
        <v>1106</v>
      </c>
      <c r="D51" s="3"/>
      <c r="E51" s="37">
        <v>0</v>
      </c>
      <c r="F51" s="38">
        <v>0</v>
      </c>
      <c r="G51" s="38">
        <v>0</v>
      </c>
      <c r="H51" s="37">
        <v>0</v>
      </c>
      <c r="I51" s="37">
        <v>0</v>
      </c>
      <c r="J51" s="38">
        <v>0</v>
      </c>
    </row>
    <row r="52" spans="1:10" hidden="1" x14ac:dyDescent="0.25">
      <c r="A52" s="3">
        <v>1501050</v>
      </c>
      <c r="B52" s="2" t="s">
        <v>1154</v>
      </c>
      <c r="C52" s="2" t="s">
        <v>1106</v>
      </c>
      <c r="D52" s="3"/>
      <c r="E52" s="37">
        <v>0</v>
      </c>
      <c r="F52" s="38">
        <v>0</v>
      </c>
      <c r="G52" s="38">
        <v>0</v>
      </c>
      <c r="H52" s="37">
        <v>0</v>
      </c>
      <c r="I52" s="37">
        <v>0</v>
      </c>
      <c r="J52" s="38">
        <v>0</v>
      </c>
    </row>
    <row r="53" spans="1:10" hidden="1" x14ac:dyDescent="0.25">
      <c r="A53" s="3">
        <v>1501051</v>
      </c>
      <c r="B53" s="2" t="s">
        <v>1155</v>
      </c>
      <c r="C53" s="2" t="s">
        <v>1106</v>
      </c>
      <c r="D53" s="3"/>
      <c r="E53" s="37">
        <v>0</v>
      </c>
      <c r="F53" s="38">
        <v>0</v>
      </c>
      <c r="G53" s="38">
        <v>0</v>
      </c>
      <c r="H53" s="37">
        <v>0</v>
      </c>
      <c r="I53" s="37">
        <v>0</v>
      </c>
      <c r="J53" s="38">
        <v>0</v>
      </c>
    </row>
    <row r="54" spans="1:10" hidden="1" x14ac:dyDescent="0.25">
      <c r="A54" s="3">
        <v>1501052</v>
      </c>
      <c r="B54" s="2" t="s">
        <v>1156</v>
      </c>
      <c r="C54" s="2" t="s">
        <v>1106</v>
      </c>
      <c r="D54" s="3"/>
      <c r="E54" s="37">
        <v>0</v>
      </c>
      <c r="F54" s="38">
        <v>0</v>
      </c>
      <c r="G54" s="38">
        <v>0</v>
      </c>
      <c r="H54" s="37">
        <v>0</v>
      </c>
      <c r="I54" s="37">
        <v>0</v>
      </c>
      <c r="J54" s="38">
        <v>0</v>
      </c>
    </row>
    <row r="55" spans="1:10" hidden="1" x14ac:dyDescent="0.25">
      <c r="A55" s="3">
        <v>1501053</v>
      </c>
      <c r="B55" s="2" t="s">
        <v>1157</v>
      </c>
      <c r="C55" s="2" t="s">
        <v>1106</v>
      </c>
      <c r="D55" s="3"/>
      <c r="E55" s="37">
        <v>0</v>
      </c>
      <c r="F55" s="38">
        <v>0</v>
      </c>
      <c r="G55" s="38">
        <v>0</v>
      </c>
      <c r="H55" s="37">
        <v>0</v>
      </c>
      <c r="I55" s="37">
        <v>0</v>
      </c>
      <c r="J55" s="38">
        <v>0</v>
      </c>
    </row>
    <row r="56" spans="1:10" hidden="1" x14ac:dyDescent="0.25">
      <c r="A56" s="3">
        <v>1501054</v>
      </c>
      <c r="B56" s="2" t="s">
        <v>1158</v>
      </c>
      <c r="C56" s="2" t="s">
        <v>1106</v>
      </c>
      <c r="D56" s="3"/>
      <c r="E56" s="37">
        <v>0</v>
      </c>
      <c r="F56" s="38">
        <v>0</v>
      </c>
      <c r="G56" s="38">
        <v>0</v>
      </c>
      <c r="H56" s="37">
        <v>0</v>
      </c>
      <c r="I56" s="37">
        <v>0</v>
      </c>
      <c r="J56" s="38">
        <v>0</v>
      </c>
    </row>
    <row r="57" spans="1:10" hidden="1" x14ac:dyDescent="0.25">
      <c r="A57" s="3">
        <v>1501055</v>
      </c>
      <c r="B57" s="2" t="s">
        <v>1159</v>
      </c>
      <c r="C57" s="2" t="s">
        <v>1106</v>
      </c>
      <c r="D57" s="3"/>
      <c r="E57" s="37">
        <v>0</v>
      </c>
      <c r="F57" s="38">
        <v>0</v>
      </c>
      <c r="G57" s="38">
        <v>0</v>
      </c>
      <c r="H57" s="37">
        <v>0</v>
      </c>
      <c r="I57" s="37">
        <v>0</v>
      </c>
      <c r="J57" s="38">
        <v>0</v>
      </c>
    </row>
    <row r="58" spans="1:10" hidden="1" x14ac:dyDescent="0.25">
      <c r="A58" s="3">
        <v>1501056</v>
      </c>
      <c r="B58" s="2" t="s">
        <v>1160</v>
      </c>
      <c r="C58" s="2" t="s">
        <v>1106</v>
      </c>
      <c r="D58" s="3"/>
      <c r="E58" s="37">
        <v>0</v>
      </c>
      <c r="F58" s="38">
        <v>0</v>
      </c>
      <c r="G58" s="38">
        <v>0</v>
      </c>
      <c r="H58" s="37">
        <v>0</v>
      </c>
      <c r="I58" s="37">
        <v>0</v>
      </c>
      <c r="J58" s="38">
        <v>0</v>
      </c>
    </row>
    <row r="59" spans="1:10" hidden="1" x14ac:dyDescent="0.25">
      <c r="A59" s="3">
        <v>1501057</v>
      </c>
      <c r="B59" s="2" t="s">
        <v>1161</v>
      </c>
      <c r="C59" s="2" t="s">
        <v>1106</v>
      </c>
      <c r="D59" s="3"/>
      <c r="E59" s="37">
        <v>0</v>
      </c>
      <c r="F59" s="38">
        <v>0</v>
      </c>
      <c r="G59" s="38">
        <v>0</v>
      </c>
      <c r="H59" s="37">
        <v>0</v>
      </c>
      <c r="I59" s="37">
        <v>0</v>
      </c>
      <c r="J59" s="38">
        <v>0</v>
      </c>
    </row>
    <row r="60" spans="1:10" hidden="1" x14ac:dyDescent="0.25">
      <c r="A60" s="3">
        <v>1501058</v>
      </c>
      <c r="B60" s="2" t="s">
        <v>1162</v>
      </c>
      <c r="C60" s="2" t="s">
        <v>1106</v>
      </c>
      <c r="D60" s="3"/>
      <c r="E60" s="37">
        <v>0</v>
      </c>
      <c r="F60" s="38">
        <v>0</v>
      </c>
      <c r="G60" s="38">
        <v>0</v>
      </c>
      <c r="H60" s="37">
        <v>0</v>
      </c>
      <c r="I60" s="37">
        <v>0</v>
      </c>
      <c r="J60" s="38">
        <v>0</v>
      </c>
    </row>
    <row r="61" spans="1:10" hidden="1" x14ac:dyDescent="0.25">
      <c r="A61" s="3">
        <v>1501059</v>
      </c>
      <c r="B61" s="2" t="s">
        <v>1163</v>
      </c>
      <c r="C61" s="2" t="s">
        <v>1106</v>
      </c>
      <c r="D61" s="3"/>
      <c r="E61" s="37">
        <v>0</v>
      </c>
      <c r="F61" s="38">
        <v>0</v>
      </c>
      <c r="G61" s="38">
        <v>0</v>
      </c>
      <c r="H61" s="37">
        <v>0</v>
      </c>
      <c r="I61" s="37">
        <v>0</v>
      </c>
      <c r="J61" s="38">
        <v>0</v>
      </c>
    </row>
    <row r="62" spans="1:10" hidden="1" x14ac:dyDescent="0.25">
      <c r="A62" s="3">
        <v>1501060</v>
      </c>
      <c r="B62" s="2" t="s">
        <v>1164</v>
      </c>
      <c r="C62" s="2" t="s">
        <v>1106</v>
      </c>
      <c r="D62" s="3"/>
      <c r="E62" s="37">
        <v>0</v>
      </c>
      <c r="F62" s="38">
        <v>0</v>
      </c>
      <c r="G62" s="38">
        <v>0</v>
      </c>
      <c r="H62" s="37">
        <v>0</v>
      </c>
      <c r="I62" s="37">
        <v>0</v>
      </c>
      <c r="J62" s="38">
        <v>0</v>
      </c>
    </row>
    <row r="63" spans="1:10" hidden="1" x14ac:dyDescent="0.25">
      <c r="A63" s="3">
        <v>1502001</v>
      </c>
      <c r="B63" s="2" t="s">
        <v>1165</v>
      </c>
      <c r="C63" s="2" t="s">
        <v>1166</v>
      </c>
      <c r="D63" s="3"/>
      <c r="E63" s="37">
        <v>0</v>
      </c>
      <c r="F63" s="38">
        <v>0</v>
      </c>
      <c r="G63" s="38">
        <v>0</v>
      </c>
      <c r="H63" s="37">
        <v>0</v>
      </c>
      <c r="I63" s="37">
        <v>0</v>
      </c>
      <c r="J63" s="38">
        <v>0</v>
      </c>
    </row>
    <row r="64" spans="1:10" hidden="1" x14ac:dyDescent="0.25">
      <c r="A64" s="3">
        <v>1502002</v>
      </c>
      <c r="B64" s="2" t="s">
        <v>1167</v>
      </c>
      <c r="C64" s="2" t="s">
        <v>1166</v>
      </c>
      <c r="D64" s="3"/>
      <c r="E64" s="37">
        <v>0</v>
      </c>
      <c r="F64" s="38">
        <v>0</v>
      </c>
      <c r="G64" s="38">
        <v>0</v>
      </c>
      <c r="H64" s="37">
        <v>0</v>
      </c>
      <c r="I64" s="37">
        <v>0</v>
      </c>
      <c r="J64" s="38">
        <v>0</v>
      </c>
    </row>
    <row r="65" spans="1:10" hidden="1" x14ac:dyDescent="0.25">
      <c r="A65" s="3">
        <v>1502003</v>
      </c>
      <c r="B65" s="2" t="s">
        <v>1168</v>
      </c>
      <c r="C65" s="2" t="s">
        <v>1166</v>
      </c>
      <c r="D65" s="3"/>
      <c r="E65" s="37">
        <v>0</v>
      </c>
      <c r="F65" s="38">
        <v>0</v>
      </c>
      <c r="G65" s="38">
        <v>0</v>
      </c>
      <c r="H65" s="37">
        <v>0</v>
      </c>
      <c r="I65" s="37">
        <v>0</v>
      </c>
      <c r="J65" s="38">
        <v>0</v>
      </c>
    </row>
    <row r="66" spans="1:10" hidden="1" x14ac:dyDescent="0.25">
      <c r="A66" s="3">
        <v>1502004</v>
      </c>
      <c r="B66" s="2" t="s">
        <v>1169</v>
      </c>
      <c r="C66" s="2" t="s">
        <v>1166</v>
      </c>
      <c r="D66" s="3"/>
      <c r="E66" s="37">
        <v>0</v>
      </c>
      <c r="F66" s="38">
        <v>0</v>
      </c>
      <c r="G66" s="38">
        <v>0</v>
      </c>
      <c r="H66" s="37">
        <v>0</v>
      </c>
      <c r="I66" s="37">
        <v>0</v>
      </c>
      <c r="J66" s="38">
        <v>0</v>
      </c>
    </row>
    <row r="67" spans="1:10" hidden="1" x14ac:dyDescent="0.25">
      <c r="A67" s="3">
        <v>1502005</v>
      </c>
      <c r="B67" s="2" t="s">
        <v>1170</v>
      </c>
      <c r="C67" s="2" t="s">
        <v>1166</v>
      </c>
      <c r="D67" s="3"/>
      <c r="E67" s="37">
        <v>0</v>
      </c>
      <c r="F67" s="38">
        <v>0</v>
      </c>
      <c r="G67" s="38">
        <v>0</v>
      </c>
      <c r="H67" s="37">
        <v>0</v>
      </c>
      <c r="I67" s="37">
        <v>0</v>
      </c>
      <c r="J67" s="38">
        <v>0</v>
      </c>
    </row>
    <row r="68" spans="1:10" hidden="1" x14ac:dyDescent="0.25">
      <c r="A68" s="3">
        <v>1502006</v>
      </c>
      <c r="B68" s="2" t="s">
        <v>1171</v>
      </c>
      <c r="C68" s="2" t="s">
        <v>1166</v>
      </c>
      <c r="D68" s="3"/>
      <c r="E68" s="37">
        <v>0</v>
      </c>
      <c r="F68" s="38">
        <v>0</v>
      </c>
      <c r="G68" s="38">
        <v>0</v>
      </c>
      <c r="H68" s="37">
        <v>0</v>
      </c>
      <c r="I68" s="37">
        <v>0</v>
      </c>
      <c r="J68" s="38">
        <v>0</v>
      </c>
    </row>
    <row r="69" spans="1:10" hidden="1" x14ac:dyDescent="0.25">
      <c r="A69" s="3">
        <v>1502007</v>
      </c>
      <c r="B69" s="2" t="s">
        <v>1172</v>
      </c>
      <c r="C69" s="2" t="s">
        <v>1166</v>
      </c>
      <c r="D69" s="3"/>
      <c r="E69" s="37">
        <v>0</v>
      </c>
      <c r="F69" s="38">
        <v>0</v>
      </c>
      <c r="G69" s="38">
        <v>0</v>
      </c>
      <c r="H69" s="37">
        <v>0</v>
      </c>
      <c r="I69" s="37">
        <v>0</v>
      </c>
      <c r="J69" s="38">
        <v>0</v>
      </c>
    </row>
    <row r="70" spans="1:10" hidden="1" x14ac:dyDescent="0.25">
      <c r="A70" s="3">
        <v>1502008</v>
      </c>
      <c r="B70" s="2" t="s">
        <v>1173</v>
      </c>
      <c r="C70" s="2" t="s">
        <v>1166</v>
      </c>
      <c r="D70" s="3"/>
      <c r="E70" s="37">
        <v>0</v>
      </c>
      <c r="F70" s="38">
        <v>0</v>
      </c>
      <c r="G70" s="38">
        <v>0</v>
      </c>
      <c r="H70" s="37">
        <v>0</v>
      </c>
      <c r="I70" s="37">
        <v>0</v>
      </c>
      <c r="J70" s="38">
        <v>0</v>
      </c>
    </row>
    <row r="71" spans="1:10" hidden="1" x14ac:dyDescent="0.25">
      <c r="A71" s="3">
        <v>1502009</v>
      </c>
      <c r="B71" s="2" t="s">
        <v>1174</v>
      </c>
      <c r="C71" s="2" t="s">
        <v>1166</v>
      </c>
      <c r="D71" s="3"/>
      <c r="E71" s="37">
        <v>0</v>
      </c>
      <c r="F71" s="38">
        <v>0</v>
      </c>
      <c r="G71" s="38">
        <v>0</v>
      </c>
      <c r="H71" s="37">
        <v>0</v>
      </c>
      <c r="I71" s="37">
        <v>0</v>
      </c>
      <c r="J71" s="38">
        <v>0</v>
      </c>
    </row>
    <row r="72" spans="1:10" hidden="1" x14ac:dyDescent="0.25">
      <c r="A72" s="3">
        <v>1502010</v>
      </c>
      <c r="B72" s="2" t="s">
        <v>1175</v>
      </c>
      <c r="C72" s="2" t="s">
        <v>1166</v>
      </c>
      <c r="D72" s="3"/>
      <c r="E72" s="37">
        <v>0</v>
      </c>
      <c r="F72" s="38">
        <v>0</v>
      </c>
      <c r="G72" s="38">
        <v>0</v>
      </c>
      <c r="H72" s="37">
        <v>0</v>
      </c>
      <c r="I72" s="37">
        <v>0</v>
      </c>
      <c r="J72" s="38">
        <v>0</v>
      </c>
    </row>
    <row r="73" spans="1:10" hidden="1" x14ac:dyDescent="0.25">
      <c r="A73" s="3">
        <v>1502011</v>
      </c>
      <c r="B73" s="2" t="s">
        <v>1176</v>
      </c>
      <c r="C73" s="2" t="s">
        <v>1166</v>
      </c>
      <c r="D73" s="3"/>
      <c r="E73" s="37">
        <v>0</v>
      </c>
      <c r="F73" s="38">
        <v>0</v>
      </c>
      <c r="G73" s="38">
        <v>0</v>
      </c>
      <c r="H73" s="37">
        <v>0</v>
      </c>
      <c r="I73" s="37">
        <v>0</v>
      </c>
      <c r="J73" s="38">
        <v>0</v>
      </c>
    </row>
    <row r="74" spans="1:10" hidden="1" x14ac:dyDescent="0.25">
      <c r="A74" s="3">
        <v>1502012</v>
      </c>
      <c r="B74" s="2" t="s">
        <v>1177</v>
      </c>
      <c r="C74" s="2" t="s">
        <v>1166</v>
      </c>
      <c r="D74" s="3"/>
      <c r="E74" s="37">
        <v>0</v>
      </c>
      <c r="F74" s="38">
        <v>0</v>
      </c>
      <c r="G74" s="38">
        <v>0</v>
      </c>
      <c r="H74" s="37">
        <v>0</v>
      </c>
      <c r="I74" s="37">
        <v>0</v>
      </c>
      <c r="J74" s="38">
        <v>0</v>
      </c>
    </row>
    <row r="75" spans="1:10" hidden="1" x14ac:dyDescent="0.25">
      <c r="A75" s="3">
        <v>1502013</v>
      </c>
      <c r="B75" s="2" t="s">
        <v>1178</v>
      </c>
      <c r="C75" s="2" t="s">
        <v>1166</v>
      </c>
      <c r="D75" s="3"/>
      <c r="E75" s="37">
        <v>0</v>
      </c>
      <c r="F75" s="38">
        <v>0</v>
      </c>
      <c r="G75" s="38">
        <v>0</v>
      </c>
      <c r="H75" s="37">
        <v>0</v>
      </c>
      <c r="I75" s="37">
        <v>0</v>
      </c>
      <c r="J75" s="38">
        <v>0</v>
      </c>
    </row>
    <row r="76" spans="1:10" hidden="1" x14ac:dyDescent="0.25">
      <c r="A76" s="3">
        <v>1502014</v>
      </c>
      <c r="B76" s="2" t="s">
        <v>1179</v>
      </c>
      <c r="C76" s="2" t="s">
        <v>1166</v>
      </c>
      <c r="D76" s="3"/>
      <c r="E76" s="37">
        <v>0</v>
      </c>
      <c r="F76" s="38">
        <v>0</v>
      </c>
      <c r="G76" s="38">
        <v>0</v>
      </c>
      <c r="H76" s="37">
        <v>0</v>
      </c>
      <c r="I76" s="37">
        <v>0</v>
      </c>
      <c r="J76" s="38">
        <v>0</v>
      </c>
    </row>
    <row r="77" spans="1:10" hidden="1" x14ac:dyDescent="0.25">
      <c r="A77" s="3">
        <v>1502015</v>
      </c>
      <c r="B77" s="2" t="s">
        <v>1180</v>
      </c>
      <c r="C77" s="2" t="s">
        <v>1166</v>
      </c>
      <c r="D77" s="3"/>
      <c r="E77" s="37">
        <v>0</v>
      </c>
      <c r="F77" s="38">
        <v>0</v>
      </c>
      <c r="G77" s="38">
        <v>0</v>
      </c>
      <c r="H77" s="37">
        <v>0</v>
      </c>
      <c r="I77" s="37">
        <v>0</v>
      </c>
      <c r="J77" s="38">
        <v>0</v>
      </c>
    </row>
    <row r="78" spans="1:10" hidden="1" x14ac:dyDescent="0.25">
      <c r="A78" s="3">
        <v>1502016</v>
      </c>
      <c r="B78" s="2" t="s">
        <v>1181</v>
      </c>
      <c r="C78" s="2" t="s">
        <v>1166</v>
      </c>
      <c r="D78" s="3"/>
      <c r="E78" s="37">
        <v>0</v>
      </c>
      <c r="F78" s="38">
        <v>0</v>
      </c>
      <c r="G78" s="38">
        <v>0</v>
      </c>
      <c r="H78" s="37">
        <v>0</v>
      </c>
      <c r="I78" s="37">
        <v>0</v>
      </c>
      <c r="J78" s="38">
        <v>0</v>
      </c>
    </row>
    <row r="79" spans="1:10" hidden="1" x14ac:dyDescent="0.25">
      <c r="A79" s="3">
        <v>1502017</v>
      </c>
      <c r="B79" s="2" t="s">
        <v>1182</v>
      </c>
      <c r="C79" s="2" t="s">
        <v>1166</v>
      </c>
      <c r="D79" s="3"/>
      <c r="E79" s="37">
        <v>0</v>
      </c>
      <c r="F79" s="38">
        <v>0</v>
      </c>
      <c r="G79" s="38">
        <v>0</v>
      </c>
      <c r="H79" s="37">
        <v>0</v>
      </c>
      <c r="I79" s="37">
        <v>0</v>
      </c>
      <c r="J79" s="38">
        <v>0</v>
      </c>
    </row>
    <row r="80" spans="1:10" hidden="1" x14ac:dyDescent="0.25">
      <c r="A80" s="3">
        <v>1502018</v>
      </c>
      <c r="B80" s="2" t="s">
        <v>1183</v>
      </c>
      <c r="C80" s="2" t="s">
        <v>1166</v>
      </c>
      <c r="D80" s="3"/>
      <c r="E80" s="37">
        <v>0</v>
      </c>
      <c r="F80" s="38">
        <v>0</v>
      </c>
      <c r="G80" s="38">
        <v>0</v>
      </c>
      <c r="H80" s="37">
        <v>0</v>
      </c>
      <c r="I80" s="37">
        <v>0</v>
      </c>
      <c r="J80" s="38">
        <v>0</v>
      </c>
    </row>
    <row r="81" spans="1:10" hidden="1" x14ac:dyDescent="0.25">
      <c r="A81" s="3">
        <v>1502019</v>
      </c>
      <c r="B81" s="2" t="s">
        <v>1184</v>
      </c>
      <c r="C81" s="2" t="s">
        <v>1166</v>
      </c>
      <c r="D81" s="3"/>
      <c r="E81" s="37">
        <v>0</v>
      </c>
      <c r="F81" s="38">
        <v>0</v>
      </c>
      <c r="G81" s="38">
        <v>0</v>
      </c>
      <c r="H81" s="37">
        <v>0</v>
      </c>
      <c r="I81" s="37">
        <v>0</v>
      </c>
      <c r="J81" s="38">
        <v>0</v>
      </c>
    </row>
    <row r="82" spans="1:10" hidden="1" x14ac:dyDescent="0.25">
      <c r="A82" s="3">
        <v>1502020</v>
      </c>
      <c r="B82" s="2" t="s">
        <v>1185</v>
      </c>
      <c r="C82" s="2" t="s">
        <v>1166</v>
      </c>
      <c r="D82" s="3"/>
      <c r="E82" s="37">
        <v>0</v>
      </c>
      <c r="F82" s="38">
        <v>0</v>
      </c>
      <c r="G82" s="38">
        <v>0</v>
      </c>
      <c r="H82" s="37">
        <v>0</v>
      </c>
      <c r="I82" s="37">
        <v>0</v>
      </c>
      <c r="J82" s="38">
        <v>0</v>
      </c>
    </row>
    <row r="83" spans="1:10" hidden="1" x14ac:dyDescent="0.25">
      <c r="A83" s="3">
        <v>1502021</v>
      </c>
      <c r="B83" s="2" t="s">
        <v>1186</v>
      </c>
      <c r="C83" s="2" t="s">
        <v>1166</v>
      </c>
      <c r="D83" s="3"/>
      <c r="E83" s="37">
        <v>0</v>
      </c>
      <c r="F83" s="38">
        <v>0</v>
      </c>
      <c r="G83" s="38">
        <v>0</v>
      </c>
      <c r="H83" s="37">
        <v>0</v>
      </c>
      <c r="I83" s="37">
        <v>0</v>
      </c>
      <c r="J83" s="38">
        <v>0</v>
      </c>
    </row>
    <row r="84" spans="1:10" hidden="1" x14ac:dyDescent="0.25">
      <c r="A84" s="3">
        <v>1502022</v>
      </c>
      <c r="B84" s="2" t="s">
        <v>1187</v>
      </c>
      <c r="C84" s="2" t="s">
        <v>1166</v>
      </c>
      <c r="D84" s="3"/>
      <c r="E84" s="37">
        <v>0</v>
      </c>
      <c r="F84" s="38">
        <v>0</v>
      </c>
      <c r="G84" s="38">
        <v>0</v>
      </c>
      <c r="H84" s="37">
        <v>0</v>
      </c>
      <c r="I84" s="37">
        <v>0</v>
      </c>
      <c r="J84" s="38">
        <v>0</v>
      </c>
    </row>
    <row r="85" spans="1:10" hidden="1" x14ac:dyDescent="0.25">
      <c r="A85" s="3">
        <v>1502023</v>
      </c>
      <c r="B85" s="2" t="s">
        <v>1188</v>
      </c>
      <c r="C85" s="2" t="s">
        <v>1166</v>
      </c>
      <c r="D85" s="3"/>
      <c r="E85" s="37">
        <v>0</v>
      </c>
      <c r="F85" s="38">
        <v>0</v>
      </c>
      <c r="G85" s="38">
        <v>0</v>
      </c>
      <c r="H85" s="37">
        <v>0</v>
      </c>
      <c r="I85" s="37">
        <v>0</v>
      </c>
      <c r="J85" s="38">
        <v>0</v>
      </c>
    </row>
    <row r="86" spans="1:10" hidden="1" x14ac:dyDescent="0.25">
      <c r="A86" s="3">
        <v>1502024</v>
      </c>
      <c r="B86" s="2" t="s">
        <v>1189</v>
      </c>
      <c r="C86" s="2" t="s">
        <v>1166</v>
      </c>
      <c r="D86" s="3"/>
      <c r="E86" s="37">
        <v>0</v>
      </c>
      <c r="F86" s="38">
        <v>0</v>
      </c>
      <c r="G86" s="38">
        <v>0</v>
      </c>
      <c r="H86" s="37">
        <v>0</v>
      </c>
      <c r="I86" s="37">
        <v>0</v>
      </c>
      <c r="J86" s="38">
        <v>0</v>
      </c>
    </row>
    <row r="87" spans="1:10" hidden="1" x14ac:dyDescent="0.25">
      <c r="A87" s="3">
        <v>1502025</v>
      </c>
      <c r="B87" s="2" t="s">
        <v>1190</v>
      </c>
      <c r="C87" s="2" t="s">
        <v>1166</v>
      </c>
      <c r="D87" s="3"/>
      <c r="E87" s="37">
        <v>0</v>
      </c>
      <c r="F87" s="38">
        <v>0</v>
      </c>
      <c r="G87" s="38">
        <v>0</v>
      </c>
      <c r="H87" s="37">
        <v>0</v>
      </c>
      <c r="I87" s="37">
        <v>0</v>
      </c>
      <c r="J87" s="38">
        <v>0</v>
      </c>
    </row>
    <row r="88" spans="1:10" hidden="1" x14ac:dyDescent="0.25">
      <c r="A88" s="3">
        <v>1502026</v>
      </c>
      <c r="B88" s="2" t="s">
        <v>1191</v>
      </c>
      <c r="C88" s="2" t="s">
        <v>1166</v>
      </c>
      <c r="D88" s="3"/>
      <c r="E88" s="37">
        <v>0</v>
      </c>
      <c r="F88" s="38">
        <v>0</v>
      </c>
      <c r="G88" s="38">
        <v>0</v>
      </c>
      <c r="H88" s="37">
        <v>0</v>
      </c>
      <c r="I88" s="37">
        <v>0</v>
      </c>
      <c r="J88" s="38">
        <v>0</v>
      </c>
    </row>
    <row r="89" spans="1:10" hidden="1" x14ac:dyDescent="0.25">
      <c r="A89" s="3">
        <v>1502027</v>
      </c>
      <c r="B89" s="2" t="s">
        <v>1192</v>
      </c>
      <c r="C89" s="2" t="s">
        <v>1166</v>
      </c>
      <c r="D89" s="3"/>
      <c r="E89" s="37">
        <v>0</v>
      </c>
      <c r="F89" s="38">
        <v>0</v>
      </c>
      <c r="G89" s="38">
        <v>0</v>
      </c>
      <c r="H89" s="37">
        <v>0</v>
      </c>
      <c r="I89" s="37">
        <v>0</v>
      </c>
      <c r="J89" s="38">
        <v>0</v>
      </c>
    </row>
    <row r="90" spans="1:10" hidden="1" x14ac:dyDescent="0.25">
      <c r="A90" s="3">
        <v>1502028</v>
      </c>
      <c r="B90" s="2" t="s">
        <v>1193</v>
      </c>
      <c r="C90" s="2" t="s">
        <v>1166</v>
      </c>
      <c r="D90" s="3"/>
      <c r="E90" s="37">
        <v>0</v>
      </c>
      <c r="F90" s="38">
        <v>0</v>
      </c>
      <c r="G90" s="38">
        <v>0</v>
      </c>
      <c r="H90" s="37">
        <v>0</v>
      </c>
      <c r="I90" s="37">
        <v>0</v>
      </c>
      <c r="J90" s="38">
        <v>0</v>
      </c>
    </row>
    <row r="91" spans="1:10" hidden="1" x14ac:dyDescent="0.25">
      <c r="A91" s="3">
        <v>1502029</v>
      </c>
      <c r="B91" s="2" t="s">
        <v>1194</v>
      </c>
      <c r="C91" s="2" t="s">
        <v>1166</v>
      </c>
      <c r="D91" s="3"/>
      <c r="E91" s="37">
        <v>0</v>
      </c>
      <c r="F91" s="38">
        <v>0</v>
      </c>
      <c r="G91" s="38">
        <v>0</v>
      </c>
      <c r="H91" s="37">
        <v>0</v>
      </c>
      <c r="I91" s="37">
        <v>0</v>
      </c>
      <c r="J91" s="38">
        <v>0</v>
      </c>
    </row>
    <row r="92" spans="1:10" hidden="1" x14ac:dyDescent="0.25">
      <c r="A92" s="3">
        <v>1502030</v>
      </c>
      <c r="B92" s="2" t="s">
        <v>1195</v>
      </c>
      <c r="C92" s="2" t="s">
        <v>1166</v>
      </c>
      <c r="D92" s="3"/>
      <c r="E92" s="37">
        <v>0</v>
      </c>
      <c r="F92" s="38">
        <v>0</v>
      </c>
      <c r="G92" s="38">
        <v>0</v>
      </c>
      <c r="H92" s="37">
        <v>0</v>
      </c>
      <c r="I92" s="37">
        <v>0</v>
      </c>
      <c r="J92" s="38">
        <v>0</v>
      </c>
    </row>
    <row r="93" spans="1:10" hidden="1" x14ac:dyDescent="0.25">
      <c r="A93" s="3">
        <v>1502031</v>
      </c>
      <c r="B93" s="2" t="s">
        <v>1196</v>
      </c>
      <c r="C93" s="2" t="s">
        <v>1166</v>
      </c>
      <c r="D93" s="3"/>
      <c r="E93" s="37">
        <v>0</v>
      </c>
      <c r="F93" s="38">
        <v>0</v>
      </c>
      <c r="G93" s="38">
        <v>0</v>
      </c>
      <c r="H93" s="37">
        <v>0</v>
      </c>
      <c r="I93" s="37">
        <v>0</v>
      </c>
      <c r="J93" s="38">
        <v>0</v>
      </c>
    </row>
    <row r="94" spans="1:10" hidden="1" x14ac:dyDescent="0.25">
      <c r="A94" s="3">
        <v>1502032</v>
      </c>
      <c r="B94" s="2" t="s">
        <v>1197</v>
      </c>
      <c r="C94" s="2" t="s">
        <v>1166</v>
      </c>
      <c r="D94" s="3"/>
      <c r="E94" s="37">
        <v>0</v>
      </c>
      <c r="F94" s="38">
        <v>0</v>
      </c>
      <c r="G94" s="38">
        <v>0</v>
      </c>
      <c r="H94" s="37">
        <v>0</v>
      </c>
      <c r="I94" s="37">
        <v>0</v>
      </c>
      <c r="J94" s="38">
        <v>0</v>
      </c>
    </row>
    <row r="95" spans="1:10" hidden="1" x14ac:dyDescent="0.25">
      <c r="A95" s="3">
        <v>1502033</v>
      </c>
      <c r="B95" s="2" t="s">
        <v>1198</v>
      </c>
      <c r="C95" s="2" t="s">
        <v>1166</v>
      </c>
      <c r="D95" s="3"/>
      <c r="E95" s="37">
        <v>0</v>
      </c>
      <c r="F95" s="38">
        <v>0</v>
      </c>
      <c r="G95" s="38">
        <v>0</v>
      </c>
      <c r="H95" s="37">
        <v>0</v>
      </c>
      <c r="I95" s="37">
        <v>0</v>
      </c>
      <c r="J95" s="38">
        <v>0</v>
      </c>
    </row>
    <row r="96" spans="1:10" hidden="1" x14ac:dyDescent="0.25">
      <c r="A96" s="3">
        <v>1502034</v>
      </c>
      <c r="B96" s="2" t="s">
        <v>1199</v>
      </c>
      <c r="C96" s="2" t="s">
        <v>1166</v>
      </c>
      <c r="D96" s="3"/>
      <c r="E96" s="37">
        <v>0</v>
      </c>
      <c r="F96" s="38">
        <v>0</v>
      </c>
      <c r="G96" s="38">
        <v>0</v>
      </c>
      <c r="H96" s="37">
        <v>0</v>
      </c>
      <c r="I96" s="37">
        <v>0</v>
      </c>
      <c r="J96" s="38">
        <v>0</v>
      </c>
    </row>
    <row r="97" spans="1:10" hidden="1" x14ac:dyDescent="0.25">
      <c r="A97" s="3">
        <v>1502035</v>
      </c>
      <c r="B97" s="2" t="s">
        <v>1200</v>
      </c>
      <c r="C97" s="2" t="s">
        <v>1166</v>
      </c>
      <c r="D97" s="3"/>
      <c r="E97" s="37">
        <v>0</v>
      </c>
      <c r="F97" s="38">
        <v>0</v>
      </c>
      <c r="G97" s="38">
        <v>0</v>
      </c>
      <c r="H97" s="37">
        <v>0</v>
      </c>
      <c r="I97" s="37">
        <v>0</v>
      </c>
      <c r="J97" s="38">
        <v>0</v>
      </c>
    </row>
    <row r="98" spans="1:10" hidden="1" x14ac:dyDescent="0.25">
      <c r="A98" s="3">
        <v>1502036</v>
      </c>
      <c r="B98" s="2" t="s">
        <v>1201</v>
      </c>
      <c r="C98" s="2" t="s">
        <v>1166</v>
      </c>
      <c r="D98" s="3"/>
      <c r="E98" s="37">
        <v>0</v>
      </c>
      <c r="F98" s="38">
        <v>0</v>
      </c>
      <c r="G98" s="38">
        <v>0</v>
      </c>
      <c r="H98" s="37">
        <v>0</v>
      </c>
      <c r="I98" s="37">
        <v>0</v>
      </c>
      <c r="J98" s="38">
        <v>0</v>
      </c>
    </row>
    <row r="99" spans="1:10" hidden="1" x14ac:dyDescent="0.25">
      <c r="A99" s="3">
        <v>1502037</v>
      </c>
      <c r="B99" s="2" t="s">
        <v>847</v>
      </c>
      <c r="C99" s="2" t="s">
        <v>1166</v>
      </c>
      <c r="D99" s="3"/>
      <c r="E99" s="37">
        <v>0</v>
      </c>
      <c r="F99" s="38">
        <v>0</v>
      </c>
      <c r="G99" s="38">
        <v>0</v>
      </c>
      <c r="H99" s="37">
        <v>0</v>
      </c>
      <c r="I99" s="37">
        <v>0</v>
      </c>
      <c r="J99" s="38">
        <v>0</v>
      </c>
    </row>
    <row r="100" spans="1:10" hidden="1" x14ac:dyDescent="0.25">
      <c r="A100" s="3">
        <v>1502038</v>
      </c>
      <c r="B100" s="2" t="s">
        <v>1202</v>
      </c>
      <c r="C100" s="2" t="s">
        <v>1166</v>
      </c>
      <c r="D100" s="3"/>
      <c r="E100" s="37">
        <v>0</v>
      </c>
      <c r="F100" s="38">
        <v>0</v>
      </c>
      <c r="G100" s="38">
        <v>0</v>
      </c>
      <c r="H100" s="37">
        <v>0</v>
      </c>
      <c r="I100" s="37">
        <v>0</v>
      </c>
      <c r="J100" s="38">
        <v>0</v>
      </c>
    </row>
    <row r="101" spans="1:10" hidden="1" x14ac:dyDescent="0.25">
      <c r="A101" s="3">
        <v>1502039</v>
      </c>
      <c r="B101" s="2" t="s">
        <v>1203</v>
      </c>
      <c r="C101" s="2" t="s">
        <v>1166</v>
      </c>
      <c r="D101" s="3"/>
      <c r="E101" s="37">
        <v>0</v>
      </c>
      <c r="F101" s="38">
        <v>0</v>
      </c>
      <c r="G101" s="38">
        <v>0</v>
      </c>
      <c r="H101" s="37">
        <v>0</v>
      </c>
      <c r="I101" s="37">
        <v>0</v>
      </c>
      <c r="J101" s="38">
        <v>0</v>
      </c>
    </row>
    <row r="102" spans="1:10" hidden="1" x14ac:dyDescent="0.25">
      <c r="A102" s="3">
        <v>1502040</v>
      </c>
      <c r="B102" s="2" t="s">
        <v>1204</v>
      </c>
      <c r="C102" s="2" t="s">
        <v>1166</v>
      </c>
      <c r="D102" s="3"/>
      <c r="E102" s="37">
        <v>0</v>
      </c>
      <c r="F102" s="38">
        <v>0</v>
      </c>
      <c r="G102" s="38">
        <v>0</v>
      </c>
      <c r="H102" s="37">
        <v>0</v>
      </c>
      <c r="I102" s="37">
        <v>0</v>
      </c>
      <c r="J102" s="38">
        <v>0</v>
      </c>
    </row>
    <row r="103" spans="1:10" hidden="1" x14ac:dyDescent="0.25">
      <c r="A103" s="3">
        <v>1502041</v>
      </c>
      <c r="B103" s="2" t="s">
        <v>1205</v>
      </c>
      <c r="C103" s="2" t="s">
        <v>1166</v>
      </c>
      <c r="D103" s="3"/>
      <c r="E103" s="37">
        <v>0</v>
      </c>
      <c r="F103" s="38">
        <v>0</v>
      </c>
      <c r="G103" s="38">
        <v>0</v>
      </c>
      <c r="H103" s="37">
        <v>0</v>
      </c>
      <c r="I103" s="37">
        <v>0</v>
      </c>
      <c r="J103" s="38">
        <v>0</v>
      </c>
    </row>
    <row r="104" spans="1:10" hidden="1" x14ac:dyDescent="0.25">
      <c r="A104" s="3">
        <v>1502042</v>
      </c>
      <c r="B104" s="2" t="s">
        <v>1206</v>
      </c>
      <c r="C104" s="2" t="s">
        <v>1166</v>
      </c>
      <c r="D104" s="3"/>
      <c r="E104" s="37">
        <v>0</v>
      </c>
      <c r="F104" s="38">
        <v>0</v>
      </c>
      <c r="G104" s="38">
        <v>0</v>
      </c>
      <c r="H104" s="37">
        <v>0</v>
      </c>
      <c r="I104" s="37">
        <v>0</v>
      </c>
      <c r="J104" s="38">
        <v>0</v>
      </c>
    </row>
    <row r="105" spans="1:10" hidden="1" x14ac:dyDescent="0.25">
      <c r="A105" s="3">
        <v>1502043</v>
      </c>
      <c r="B105" s="2" t="s">
        <v>1207</v>
      </c>
      <c r="C105" s="2" t="s">
        <v>1166</v>
      </c>
      <c r="D105" s="3"/>
      <c r="E105" s="37">
        <v>0</v>
      </c>
      <c r="F105" s="38">
        <v>0</v>
      </c>
      <c r="G105" s="38">
        <v>0</v>
      </c>
      <c r="H105" s="37">
        <v>0</v>
      </c>
      <c r="I105" s="37">
        <v>0</v>
      </c>
      <c r="J105" s="38">
        <v>0</v>
      </c>
    </row>
    <row r="106" spans="1:10" hidden="1" x14ac:dyDescent="0.25">
      <c r="A106" s="3">
        <v>1502044</v>
      </c>
      <c r="B106" s="2" t="s">
        <v>1208</v>
      </c>
      <c r="C106" s="2" t="s">
        <v>1166</v>
      </c>
      <c r="D106" s="3"/>
      <c r="E106" s="37">
        <v>0</v>
      </c>
      <c r="F106" s="38">
        <v>0</v>
      </c>
      <c r="G106" s="38">
        <v>0</v>
      </c>
      <c r="H106" s="37">
        <v>0</v>
      </c>
      <c r="I106" s="37">
        <v>0</v>
      </c>
      <c r="J106" s="38">
        <v>0</v>
      </c>
    </row>
    <row r="107" spans="1:10" hidden="1" x14ac:dyDescent="0.25">
      <c r="A107" s="3">
        <v>1502045</v>
      </c>
      <c r="B107" s="2" t="s">
        <v>1209</v>
      </c>
      <c r="C107" s="2" t="s">
        <v>1166</v>
      </c>
      <c r="D107" s="3"/>
      <c r="E107" s="37">
        <v>0</v>
      </c>
      <c r="F107" s="38">
        <v>0</v>
      </c>
      <c r="G107" s="38">
        <v>0</v>
      </c>
      <c r="H107" s="37">
        <v>0</v>
      </c>
      <c r="I107" s="37">
        <v>0</v>
      </c>
      <c r="J107" s="38">
        <v>0</v>
      </c>
    </row>
    <row r="108" spans="1:10" hidden="1" x14ac:dyDescent="0.25">
      <c r="A108" s="3">
        <v>1502046</v>
      </c>
      <c r="B108" s="2" t="s">
        <v>1210</v>
      </c>
      <c r="C108" s="2" t="s">
        <v>1166</v>
      </c>
      <c r="D108" s="3"/>
      <c r="E108" s="37">
        <v>0</v>
      </c>
      <c r="F108" s="38">
        <v>0</v>
      </c>
      <c r="G108" s="38">
        <v>0</v>
      </c>
      <c r="H108" s="37">
        <v>0</v>
      </c>
      <c r="I108" s="37">
        <v>0</v>
      </c>
      <c r="J108" s="38">
        <v>0</v>
      </c>
    </row>
    <row r="109" spans="1:10" hidden="1" x14ac:dyDescent="0.25">
      <c r="A109" s="3">
        <v>1502047</v>
      </c>
      <c r="B109" s="2" t="s">
        <v>1211</v>
      </c>
      <c r="C109" s="2" t="s">
        <v>1166</v>
      </c>
      <c r="D109" s="3"/>
      <c r="E109" s="37">
        <v>0</v>
      </c>
      <c r="F109" s="38">
        <v>0</v>
      </c>
      <c r="G109" s="38">
        <v>0</v>
      </c>
      <c r="H109" s="37">
        <v>0</v>
      </c>
      <c r="I109" s="37">
        <v>0</v>
      </c>
      <c r="J109" s="38">
        <v>0</v>
      </c>
    </row>
    <row r="110" spans="1:10" hidden="1" x14ac:dyDescent="0.25">
      <c r="A110" s="3">
        <v>1502048</v>
      </c>
      <c r="B110" s="2" t="s">
        <v>1212</v>
      </c>
      <c r="C110" s="2" t="s">
        <v>1166</v>
      </c>
      <c r="D110" s="3"/>
      <c r="E110" s="37">
        <v>0</v>
      </c>
      <c r="F110" s="38">
        <v>0</v>
      </c>
      <c r="G110" s="38">
        <v>0</v>
      </c>
      <c r="H110" s="37">
        <v>0</v>
      </c>
      <c r="I110" s="37">
        <v>0</v>
      </c>
      <c r="J110" s="38">
        <v>0</v>
      </c>
    </row>
    <row r="111" spans="1:10" hidden="1" x14ac:dyDescent="0.25">
      <c r="A111" s="3">
        <v>1502049</v>
      </c>
      <c r="B111" s="2" t="s">
        <v>1213</v>
      </c>
      <c r="C111" s="2" t="s">
        <v>1166</v>
      </c>
      <c r="D111" s="3"/>
      <c r="E111" s="37">
        <v>0</v>
      </c>
      <c r="F111" s="38">
        <v>0</v>
      </c>
      <c r="G111" s="38">
        <v>0</v>
      </c>
      <c r="H111" s="37">
        <v>0</v>
      </c>
      <c r="I111" s="37">
        <v>0</v>
      </c>
      <c r="J111" s="38">
        <v>0</v>
      </c>
    </row>
    <row r="112" spans="1:10" hidden="1" x14ac:dyDescent="0.25">
      <c r="A112" s="3">
        <v>1502050</v>
      </c>
      <c r="B112" s="2" t="s">
        <v>1214</v>
      </c>
      <c r="C112" s="2" t="s">
        <v>1166</v>
      </c>
      <c r="D112" s="3"/>
      <c r="E112" s="37">
        <v>0</v>
      </c>
      <c r="F112" s="38">
        <v>0</v>
      </c>
      <c r="G112" s="38">
        <v>0</v>
      </c>
      <c r="H112" s="37">
        <v>0</v>
      </c>
      <c r="I112" s="37">
        <v>0</v>
      </c>
      <c r="J112" s="38">
        <v>0</v>
      </c>
    </row>
    <row r="113" spans="1:10" hidden="1" x14ac:dyDescent="0.25">
      <c r="A113" s="3">
        <v>1502051</v>
      </c>
      <c r="B113" s="2" t="s">
        <v>1215</v>
      </c>
      <c r="C113" s="2" t="s">
        <v>1166</v>
      </c>
      <c r="D113" s="3"/>
      <c r="E113" s="37">
        <v>0</v>
      </c>
      <c r="F113" s="38">
        <v>0</v>
      </c>
      <c r="G113" s="38">
        <v>0</v>
      </c>
      <c r="H113" s="37">
        <v>0</v>
      </c>
      <c r="I113" s="37">
        <v>0</v>
      </c>
      <c r="J113" s="38">
        <v>0</v>
      </c>
    </row>
    <row r="114" spans="1:10" hidden="1" x14ac:dyDescent="0.25">
      <c r="A114" s="3">
        <v>1502052</v>
      </c>
      <c r="B114" s="2" t="s">
        <v>1216</v>
      </c>
      <c r="C114" s="2" t="s">
        <v>1166</v>
      </c>
      <c r="D114" s="3"/>
      <c r="E114" s="37">
        <v>0</v>
      </c>
      <c r="F114" s="38">
        <v>0</v>
      </c>
      <c r="G114" s="38">
        <v>0</v>
      </c>
      <c r="H114" s="37">
        <v>0</v>
      </c>
      <c r="I114" s="37">
        <v>0</v>
      </c>
      <c r="J114" s="38">
        <v>0</v>
      </c>
    </row>
    <row r="115" spans="1:10" hidden="1" x14ac:dyDescent="0.25">
      <c r="A115" s="3">
        <v>1502053</v>
      </c>
      <c r="B115" s="2" t="s">
        <v>1217</v>
      </c>
      <c r="C115" s="2" t="s">
        <v>1166</v>
      </c>
      <c r="D115" s="3"/>
      <c r="E115" s="37">
        <v>0</v>
      </c>
      <c r="F115" s="38">
        <v>0</v>
      </c>
      <c r="G115" s="38">
        <v>0</v>
      </c>
      <c r="H115" s="37">
        <v>0</v>
      </c>
      <c r="I115" s="37">
        <v>0</v>
      </c>
      <c r="J115" s="38">
        <v>0</v>
      </c>
    </row>
    <row r="116" spans="1:10" hidden="1" x14ac:dyDescent="0.25">
      <c r="A116" s="3">
        <v>1502054</v>
      </c>
      <c r="B116" s="2" t="s">
        <v>1218</v>
      </c>
      <c r="C116" s="2" t="s">
        <v>1166</v>
      </c>
      <c r="D116" s="3"/>
      <c r="E116" s="37">
        <v>0</v>
      </c>
      <c r="F116" s="38">
        <v>0</v>
      </c>
      <c r="G116" s="38">
        <v>0</v>
      </c>
      <c r="H116" s="37">
        <v>0</v>
      </c>
      <c r="I116" s="37">
        <v>0</v>
      </c>
      <c r="J116" s="38">
        <v>0</v>
      </c>
    </row>
    <row r="117" spans="1:10" hidden="1" x14ac:dyDescent="0.25">
      <c r="A117" s="3">
        <v>1502055</v>
      </c>
      <c r="B117" s="2" t="s">
        <v>1219</v>
      </c>
      <c r="C117" s="2" t="s">
        <v>1166</v>
      </c>
      <c r="D117" s="3"/>
      <c r="E117" s="37">
        <v>0</v>
      </c>
      <c r="F117" s="38">
        <v>0</v>
      </c>
      <c r="G117" s="38">
        <v>0</v>
      </c>
      <c r="H117" s="37">
        <v>0</v>
      </c>
      <c r="I117" s="37">
        <v>0</v>
      </c>
      <c r="J117" s="38">
        <v>0</v>
      </c>
    </row>
    <row r="118" spans="1:10" hidden="1" x14ac:dyDescent="0.25">
      <c r="A118" s="3">
        <v>1502056</v>
      </c>
      <c r="B118" s="2" t="s">
        <v>1220</v>
      </c>
      <c r="C118" s="2" t="s">
        <v>1166</v>
      </c>
      <c r="D118" s="3"/>
      <c r="E118" s="37">
        <v>0</v>
      </c>
      <c r="F118" s="38">
        <v>0</v>
      </c>
      <c r="G118" s="38">
        <v>0</v>
      </c>
      <c r="H118" s="37">
        <v>0</v>
      </c>
      <c r="I118" s="37">
        <v>0</v>
      </c>
      <c r="J118" s="38">
        <v>0</v>
      </c>
    </row>
    <row r="119" spans="1:10" hidden="1" x14ac:dyDescent="0.25">
      <c r="A119" s="3">
        <v>1502057</v>
      </c>
      <c r="B119" s="2" t="s">
        <v>1221</v>
      </c>
      <c r="C119" s="2" t="s">
        <v>1166</v>
      </c>
      <c r="D119" s="3"/>
      <c r="E119" s="37">
        <v>0</v>
      </c>
      <c r="F119" s="38">
        <v>0</v>
      </c>
      <c r="G119" s="38">
        <v>0</v>
      </c>
      <c r="H119" s="37">
        <v>0</v>
      </c>
      <c r="I119" s="37">
        <v>0</v>
      </c>
      <c r="J119" s="38">
        <v>0</v>
      </c>
    </row>
    <row r="120" spans="1:10" hidden="1" x14ac:dyDescent="0.25">
      <c r="A120" s="3">
        <v>1502058</v>
      </c>
      <c r="B120" s="2" t="s">
        <v>1222</v>
      </c>
      <c r="C120" s="2" t="s">
        <v>1166</v>
      </c>
      <c r="D120" s="3"/>
      <c r="E120" s="37">
        <v>0</v>
      </c>
      <c r="F120" s="38">
        <v>0</v>
      </c>
      <c r="G120" s="38">
        <v>0</v>
      </c>
      <c r="H120" s="37">
        <v>0</v>
      </c>
      <c r="I120" s="37">
        <v>0</v>
      </c>
      <c r="J120" s="38">
        <v>0</v>
      </c>
    </row>
    <row r="121" spans="1:10" hidden="1" x14ac:dyDescent="0.25">
      <c r="A121" s="3">
        <v>1502059</v>
      </c>
      <c r="B121" s="2" t="s">
        <v>1223</v>
      </c>
      <c r="C121" s="2" t="s">
        <v>1166</v>
      </c>
      <c r="D121" s="3"/>
      <c r="E121" s="37">
        <v>0</v>
      </c>
      <c r="F121" s="38">
        <v>0</v>
      </c>
      <c r="G121" s="38">
        <v>0</v>
      </c>
      <c r="H121" s="37">
        <v>0</v>
      </c>
      <c r="I121" s="37">
        <v>0</v>
      </c>
      <c r="J121" s="38">
        <v>0</v>
      </c>
    </row>
    <row r="122" spans="1:10" hidden="1" x14ac:dyDescent="0.25">
      <c r="A122" s="3">
        <v>1502060</v>
      </c>
      <c r="B122" s="2" t="s">
        <v>1224</v>
      </c>
      <c r="C122" s="2" t="s">
        <v>1166</v>
      </c>
      <c r="D122" s="3"/>
      <c r="E122" s="37">
        <v>0</v>
      </c>
      <c r="F122" s="38">
        <v>0</v>
      </c>
      <c r="G122" s="38">
        <v>0</v>
      </c>
      <c r="H122" s="37">
        <v>0</v>
      </c>
      <c r="I122" s="37">
        <v>0</v>
      </c>
      <c r="J122" s="38">
        <v>0</v>
      </c>
    </row>
    <row r="123" spans="1:10" hidden="1" x14ac:dyDescent="0.25">
      <c r="A123" s="3">
        <v>1502061</v>
      </c>
      <c r="B123" s="2" t="s">
        <v>1225</v>
      </c>
      <c r="C123" s="2" t="s">
        <v>1166</v>
      </c>
      <c r="D123" s="3"/>
      <c r="E123" s="37">
        <v>0</v>
      </c>
      <c r="F123" s="38">
        <v>0</v>
      </c>
      <c r="G123" s="38">
        <v>0</v>
      </c>
      <c r="H123" s="37">
        <v>0</v>
      </c>
      <c r="I123" s="37">
        <v>0</v>
      </c>
      <c r="J123" s="38">
        <v>0</v>
      </c>
    </row>
    <row r="124" spans="1:10" hidden="1" x14ac:dyDescent="0.25">
      <c r="A124" s="3">
        <v>1502062</v>
      </c>
      <c r="B124" s="2" t="s">
        <v>1226</v>
      </c>
      <c r="C124" s="2" t="s">
        <v>1166</v>
      </c>
      <c r="D124" s="3"/>
      <c r="E124" s="37">
        <v>0</v>
      </c>
      <c r="F124" s="38">
        <v>0</v>
      </c>
      <c r="G124" s="38">
        <v>0</v>
      </c>
      <c r="H124" s="37">
        <v>0</v>
      </c>
      <c r="I124" s="37">
        <v>0</v>
      </c>
      <c r="J124" s="38">
        <v>0</v>
      </c>
    </row>
    <row r="125" spans="1:10" hidden="1" x14ac:dyDescent="0.25">
      <c r="A125" s="3">
        <v>1502063</v>
      </c>
      <c r="B125" s="2" t="s">
        <v>1227</v>
      </c>
      <c r="C125" s="2" t="s">
        <v>1166</v>
      </c>
      <c r="D125" s="3"/>
      <c r="E125" s="37">
        <v>0</v>
      </c>
      <c r="F125" s="38">
        <v>0</v>
      </c>
      <c r="G125" s="38">
        <v>0</v>
      </c>
      <c r="H125" s="37">
        <v>0</v>
      </c>
      <c r="I125" s="37">
        <v>0</v>
      </c>
      <c r="J125" s="38">
        <v>0</v>
      </c>
    </row>
    <row r="126" spans="1:10" hidden="1" x14ac:dyDescent="0.25">
      <c r="A126" s="3">
        <v>1502064</v>
      </c>
      <c r="B126" s="2" t="s">
        <v>1228</v>
      </c>
      <c r="C126" s="2" t="s">
        <v>1166</v>
      </c>
      <c r="D126" s="3"/>
      <c r="E126" s="37">
        <v>0</v>
      </c>
      <c r="F126" s="38">
        <v>0</v>
      </c>
      <c r="G126" s="38">
        <v>0</v>
      </c>
      <c r="H126" s="37">
        <v>0</v>
      </c>
      <c r="I126" s="37">
        <v>0</v>
      </c>
      <c r="J126" s="38">
        <v>0</v>
      </c>
    </row>
    <row r="127" spans="1:10" hidden="1" x14ac:dyDescent="0.25">
      <c r="A127" s="3">
        <v>1502065</v>
      </c>
      <c r="B127" s="2" t="s">
        <v>1229</v>
      </c>
      <c r="C127" s="2" t="s">
        <v>1166</v>
      </c>
      <c r="D127" s="3"/>
      <c r="E127" s="37">
        <v>0</v>
      </c>
      <c r="F127" s="38">
        <v>0</v>
      </c>
      <c r="G127" s="38">
        <v>0</v>
      </c>
      <c r="H127" s="37">
        <v>0</v>
      </c>
      <c r="I127" s="37">
        <v>0</v>
      </c>
      <c r="J127" s="38">
        <v>0</v>
      </c>
    </row>
    <row r="128" spans="1:10" hidden="1" x14ac:dyDescent="0.25">
      <c r="A128" s="3">
        <v>1502066</v>
      </c>
      <c r="B128" s="2" t="s">
        <v>1230</v>
      </c>
      <c r="C128" s="2" t="s">
        <v>1166</v>
      </c>
      <c r="D128" s="3"/>
      <c r="E128" s="37">
        <v>0</v>
      </c>
      <c r="F128" s="38">
        <v>0</v>
      </c>
      <c r="G128" s="38">
        <v>0</v>
      </c>
      <c r="H128" s="37">
        <v>0</v>
      </c>
      <c r="I128" s="37">
        <v>0</v>
      </c>
      <c r="J128" s="38">
        <v>0</v>
      </c>
    </row>
    <row r="129" spans="1:10" hidden="1" x14ac:dyDescent="0.25">
      <c r="A129" s="3">
        <v>1502067</v>
      </c>
      <c r="B129" s="2" t="s">
        <v>1231</v>
      </c>
      <c r="C129" s="2" t="s">
        <v>1166</v>
      </c>
      <c r="D129" s="3"/>
      <c r="E129" s="37">
        <v>0</v>
      </c>
      <c r="F129" s="38">
        <v>0</v>
      </c>
      <c r="G129" s="38">
        <v>0</v>
      </c>
      <c r="H129" s="37">
        <v>0</v>
      </c>
      <c r="I129" s="37">
        <v>0</v>
      </c>
      <c r="J129" s="38">
        <v>0</v>
      </c>
    </row>
    <row r="130" spans="1:10" hidden="1" x14ac:dyDescent="0.25">
      <c r="A130" s="3">
        <v>1502068</v>
      </c>
      <c r="B130" s="2" t="s">
        <v>1232</v>
      </c>
      <c r="C130" s="2" t="s">
        <v>1166</v>
      </c>
      <c r="D130" s="3"/>
      <c r="E130" s="37">
        <v>0</v>
      </c>
      <c r="F130" s="38">
        <v>0</v>
      </c>
      <c r="G130" s="38">
        <v>0</v>
      </c>
      <c r="H130" s="37">
        <v>0</v>
      </c>
      <c r="I130" s="37">
        <v>0</v>
      </c>
      <c r="J130" s="38">
        <v>0</v>
      </c>
    </row>
    <row r="131" spans="1:10" hidden="1" x14ac:dyDescent="0.25">
      <c r="A131" s="3">
        <v>1502069</v>
      </c>
      <c r="B131" s="2" t="s">
        <v>1233</v>
      </c>
      <c r="C131" s="2" t="s">
        <v>1166</v>
      </c>
      <c r="D131" s="3"/>
      <c r="E131" s="37">
        <v>0</v>
      </c>
      <c r="F131" s="38">
        <v>0</v>
      </c>
      <c r="G131" s="38">
        <v>0</v>
      </c>
      <c r="H131" s="37">
        <v>0</v>
      </c>
      <c r="I131" s="37">
        <v>0</v>
      </c>
      <c r="J131" s="38">
        <v>0</v>
      </c>
    </row>
    <row r="132" spans="1:10" hidden="1" x14ac:dyDescent="0.25">
      <c r="A132" s="3">
        <v>1502070</v>
      </c>
      <c r="B132" s="2" t="s">
        <v>1234</v>
      </c>
      <c r="C132" s="2" t="s">
        <v>1166</v>
      </c>
      <c r="D132" s="3"/>
      <c r="E132" s="37">
        <v>0</v>
      </c>
      <c r="F132" s="38">
        <v>0</v>
      </c>
      <c r="G132" s="38">
        <v>0</v>
      </c>
      <c r="H132" s="37">
        <v>0</v>
      </c>
      <c r="I132" s="37">
        <v>0</v>
      </c>
      <c r="J132" s="38">
        <v>0</v>
      </c>
    </row>
    <row r="133" spans="1:10" hidden="1" x14ac:dyDescent="0.25">
      <c r="A133" s="3">
        <v>1502071</v>
      </c>
      <c r="B133" s="2" t="s">
        <v>1235</v>
      </c>
      <c r="C133" s="2" t="s">
        <v>1166</v>
      </c>
      <c r="D133" s="3"/>
      <c r="E133" s="37">
        <v>0</v>
      </c>
      <c r="F133" s="38">
        <v>0</v>
      </c>
      <c r="G133" s="38">
        <v>0</v>
      </c>
      <c r="H133" s="37">
        <v>0</v>
      </c>
      <c r="I133" s="37">
        <v>0</v>
      </c>
      <c r="J133" s="38">
        <v>0</v>
      </c>
    </row>
    <row r="134" spans="1:10" hidden="1" x14ac:dyDescent="0.25">
      <c r="A134" s="3">
        <v>1502072</v>
      </c>
      <c r="B134" s="2" t="s">
        <v>1236</v>
      </c>
      <c r="C134" s="2" t="s">
        <v>1166</v>
      </c>
      <c r="D134" s="3"/>
      <c r="E134" s="37">
        <v>0</v>
      </c>
      <c r="F134" s="38">
        <v>0</v>
      </c>
      <c r="G134" s="38">
        <v>0</v>
      </c>
      <c r="H134" s="37">
        <v>0</v>
      </c>
      <c r="I134" s="37">
        <v>0</v>
      </c>
      <c r="J134" s="38">
        <v>0</v>
      </c>
    </row>
    <row r="135" spans="1:10" hidden="1" x14ac:dyDescent="0.25">
      <c r="A135" s="3">
        <v>1502073</v>
      </c>
      <c r="B135" s="2" t="s">
        <v>1237</v>
      </c>
      <c r="C135" s="2" t="s">
        <v>1166</v>
      </c>
      <c r="D135" s="3"/>
      <c r="E135" s="37">
        <v>0</v>
      </c>
      <c r="F135" s="38">
        <v>0</v>
      </c>
      <c r="G135" s="38">
        <v>0</v>
      </c>
      <c r="H135" s="37">
        <v>0</v>
      </c>
      <c r="I135" s="37">
        <v>0</v>
      </c>
      <c r="J135" s="38">
        <v>0</v>
      </c>
    </row>
    <row r="136" spans="1:10" hidden="1" x14ac:dyDescent="0.25">
      <c r="A136" s="3">
        <v>1502074</v>
      </c>
      <c r="B136" s="2" t="s">
        <v>1238</v>
      </c>
      <c r="C136" s="2" t="s">
        <v>1166</v>
      </c>
      <c r="D136" s="3"/>
      <c r="E136" s="37">
        <v>0</v>
      </c>
      <c r="F136" s="38">
        <v>0</v>
      </c>
      <c r="G136" s="38">
        <v>0</v>
      </c>
      <c r="H136" s="37">
        <v>0</v>
      </c>
      <c r="I136" s="37">
        <v>0</v>
      </c>
      <c r="J136" s="38">
        <v>0</v>
      </c>
    </row>
    <row r="137" spans="1:10" hidden="1" x14ac:dyDescent="0.25">
      <c r="A137" s="3">
        <v>1502075</v>
      </c>
      <c r="B137" s="2" t="s">
        <v>1239</v>
      </c>
      <c r="C137" s="2" t="s">
        <v>1166</v>
      </c>
      <c r="D137" s="3"/>
      <c r="E137" s="37">
        <v>0</v>
      </c>
      <c r="F137" s="38">
        <v>0</v>
      </c>
      <c r="G137" s="38">
        <v>0</v>
      </c>
      <c r="H137" s="37">
        <v>0</v>
      </c>
      <c r="I137" s="37">
        <v>0</v>
      </c>
      <c r="J137" s="38">
        <v>0</v>
      </c>
    </row>
    <row r="138" spans="1:10" hidden="1" x14ac:dyDescent="0.25">
      <c r="A138" s="3">
        <v>1502076</v>
      </c>
      <c r="B138" s="2" t="s">
        <v>1240</v>
      </c>
      <c r="C138" s="2" t="s">
        <v>1166</v>
      </c>
      <c r="D138" s="3"/>
      <c r="E138" s="37">
        <v>0</v>
      </c>
      <c r="F138" s="38">
        <v>0</v>
      </c>
      <c r="G138" s="38">
        <v>0</v>
      </c>
      <c r="H138" s="37">
        <v>0</v>
      </c>
      <c r="I138" s="37">
        <v>0</v>
      </c>
      <c r="J138" s="38">
        <v>0</v>
      </c>
    </row>
    <row r="139" spans="1:10" hidden="1" x14ac:dyDescent="0.25">
      <c r="A139" s="3">
        <v>1502077</v>
      </c>
      <c r="B139" s="2" t="s">
        <v>1241</v>
      </c>
      <c r="C139" s="2" t="s">
        <v>1166</v>
      </c>
      <c r="D139" s="3"/>
      <c r="E139" s="37">
        <v>0</v>
      </c>
      <c r="F139" s="38">
        <v>0</v>
      </c>
      <c r="G139" s="38">
        <v>0</v>
      </c>
      <c r="H139" s="37">
        <v>0</v>
      </c>
      <c r="I139" s="37">
        <v>0</v>
      </c>
      <c r="J139" s="38">
        <v>0</v>
      </c>
    </row>
    <row r="140" spans="1:10" hidden="1" x14ac:dyDescent="0.25">
      <c r="A140" s="3">
        <v>1502078</v>
      </c>
      <c r="B140" s="2" t="s">
        <v>1242</v>
      </c>
      <c r="C140" s="2" t="s">
        <v>1166</v>
      </c>
      <c r="D140" s="3"/>
      <c r="E140" s="37">
        <v>0</v>
      </c>
      <c r="F140" s="38">
        <v>0</v>
      </c>
      <c r="G140" s="38">
        <v>0</v>
      </c>
      <c r="H140" s="37">
        <v>0</v>
      </c>
      <c r="I140" s="37">
        <v>0</v>
      </c>
      <c r="J140" s="38">
        <v>0</v>
      </c>
    </row>
    <row r="141" spans="1:10" hidden="1" x14ac:dyDescent="0.25">
      <c r="A141" s="3">
        <v>1502079</v>
      </c>
      <c r="B141" s="2" t="s">
        <v>1243</v>
      </c>
      <c r="C141" s="2" t="s">
        <v>1166</v>
      </c>
      <c r="D141" s="3"/>
      <c r="E141" s="37">
        <v>0</v>
      </c>
      <c r="F141" s="38">
        <v>0</v>
      </c>
      <c r="G141" s="38">
        <v>0</v>
      </c>
      <c r="H141" s="37">
        <v>0</v>
      </c>
      <c r="I141" s="37">
        <v>0</v>
      </c>
      <c r="J141" s="38">
        <v>0</v>
      </c>
    </row>
    <row r="142" spans="1:10" hidden="1" x14ac:dyDescent="0.25">
      <c r="A142" s="3">
        <v>801001</v>
      </c>
      <c r="B142" s="2" t="s">
        <v>132</v>
      </c>
      <c r="C142" s="2" t="s">
        <v>79</v>
      </c>
      <c r="D142" s="2" t="s">
        <v>1104</v>
      </c>
      <c r="E142" s="37">
        <v>3000</v>
      </c>
      <c r="F142" s="38">
        <v>0</v>
      </c>
      <c r="G142" s="38">
        <v>0</v>
      </c>
      <c r="H142" s="37">
        <v>0</v>
      </c>
      <c r="I142" s="37">
        <v>0</v>
      </c>
      <c r="J142" s="38">
        <v>0</v>
      </c>
    </row>
    <row r="143" spans="1:10" hidden="1" x14ac:dyDescent="0.25">
      <c r="A143" s="3">
        <v>801002</v>
      </c>
      <c r="B143" s="2" t="s">
        <v>84</v>
      </c>
      <c r="C143" s="2" t="s">
        <v>79</v>
      </c>
      <c r="D143" s="2" t="s">
        <v>1104</v>
      </c>
      <c r="E143" s="37">
        <v>8500</v>
      </c>
      <c r="F143" s="38">
        <v>0</v>
      </c>
      <c r="G143" s="38">
        <v>0</v>
      </c>
      <c r="H143" s="37">
        <v>0</v>
      </c>
      <c r="I143" s="37">
        <v>0</v>
      </c>
      <c r="J143" s="38">
        <v>0</v>
      </c>
    </row>
    <row r="144" spans="1:10" hidden="1" x14ac:dyDescent="0.25">
      <c r="A144" s="3">
        <v>801003</v>
      </c>
      <c r="B144" s="2" t="s">
        <v>141</v>
      </c>
      <c r="C144" s="2" t="s">
        <v>79</v>
      </c>
      <c r="D144" s="2" t="s">
        <v>1104</v>
      </c>
      <c r="E144" s="37">
        <v>38000</v>
      </c>
      <c r="F144" s="38">
        <v>258.39170000000001</v>
      </c>
      <c r="G144" s="38">
        <v>287.10570000000001</v>
      </c>
      <c r="H144" s="37">
        <v>21913.845915999998</v>
      </c>
      <c r="I144" s="37">
        <v>5662355.9000000004</v>
      </c>
      <c r="J144" s="38">
        <v>0</v>
      </c>
    </row>
    <row r="145" spans="1:10" hidden="1" x14ac:dyDescent="0.25">
      <c r="A145" s="3">
        <v>801004</v>
      </c>
      <c r="B145" s="2" t="s">
        <v>1244</v>
      </c>
      <c r="C145" s="2" t="s">
        <v>79</v>
      </c>
      <c r="D145" s="2" t="s">
        <v>1245</v>
      </c>
      <c r="E145" s="37">
        <v>30500</v>
      </c>
      <c r="F145" s="38">
        <v>496.82869899999997</v>
      </c>
      <c r="G145" s="38">
        <v>775.59169899999995</v>
      </c>
      <c r="H145" s="37">
        <v>20553.143941999999</v>
      </c>
      <c r="I145" s="37">
        <v>10246332.109999999</v>
      </c>
      <c r="J145" s="38">
        <v>0</v>
      </c>
    </row>
    <row r="146" spans="1:10" hidden="1" x14ac:dyDescent="0.25">
      <c r="A146" s="3">
        <v>801005</v>
      </c>
      <c r="B146" s="2" t="s">
        <v>138</v>
      </c>
      <c r="C146" s="2" t="s">
        <v>79</v>
      </c>
      <c r="D146" s="2" t="s">
        <v>1246</v>
      </c>
      <c r="E146" s="37">
        <v>36000</v>
      </c>
      <c r="F146" s="38">
        <v>0</v>
      </c>
      <c r="G146" s="38">
        <v>0</v>
      </c>
      <c r="H146" s="37">
        <v>0</v>
      </c>
      <c r="I146" s="37">
        <v>169922.83</v>
      </c>
      <c r="J146" s="38">
        <v>0</v>
      </c>
    </row>
    <row r="147" spans="1:10" hidden="1" x14ac:dyDescent="0.25">
      <c r="A147" s="3">
        <v>801006</v>
      </c>
      <c r="B147" s="2" t="s">
        <v>1247</v>
      </c>
      <c r="C147" s="2" t="s">
        <v>79</v>
      </c>
      <c r="D147" s="2" t="s">
        <v>1246</v>
      </c>
      <c r="E147" s="37">
        <v>23500</v>
      </c>
      <c r="F147" s="38">
        <v>0</v>
      </c>
      <c r="G147" s="38">
        <v>0</v>
      </c>
      <c r="H147" s="37">
        <v>0</v>
      </c>
      <c r="I147" s="37">
        <v>0</v>
      </c>
      <c r="J147" s="38">
        <v>0</v>
      </c>
    </row>
    <row r="148" spans="1:10" hidden="1" x14ac:dyDescent="0.25">
      <c r="A148" s="3">
        <v>801007</v>
      </c>
      <c r="B148" s="2" t="s">
        <v>1248</v>
      </c>
      <c r="C148" s="2" t="s">
        <v>79</v>
      </c>
      <c r="D148" s="2" t="s">
        <v>1249</v>
      </c>
      <c r="E148" s="37">
        <v>38000</v>
      </c>
      <c r="F148" s="38">
        <v>0</v>
      </c>
      <c r="G148" s="38">
        <v>0</v>
      </c>
      <c r="H148" s="37">
        <v>0</v>
      </c>
      <c r="I148" s="37">
        <v>0</v>
      </c>
      <c r="J148" s="38">
        <v>0</v>
      </c>
    </row>
    <row r="149" spans="1:10" hidden="1" x14ac:dyDescent="0.25">
      <c r="A149" s="3">
        <v>801008</v>
      </c>
      <c r="B149" s="2" t="s">
        <v>115</v>
      </c>
      <c r="C149" s="2" t="s">
        <v>79</v>
      </c>
      <c r="D149" s="2" t="s">
        <v>1250</v>
      </c>
      <c r="E149" s="37">
        <v>47000</v>
      </c>
      <c r="F149" s="38">
        <v>2628.433</v>
      </c>
      <c r="G149" s="38">
        <v>2754.0450000000001</v>
      </c>
      <c r="H149" s="37">
        <v>31148.310331000001</v>
      </c>
      <c r="I149" s="37">
        <v>81871246.769999996</v>
      </c>
      <c r="J149" s="38">
        <v>0</v>
      </c>
    </row>
    <row r="150" spans="1:10" hidden="1" x14ac:dyDescent="0.25">
      <c r="A150" s="3">
        <v>801009</v>
      </c>
      <c r="B150" s="2" t="s">
        <v>107</v>
      </c>
      <c r="C150" s="2" t="s">
        <v>79</v>
      </c>
      <c r="D150" s="2" t="s">
        <v>1104</v>
      </c>
      <c r="E150" s="37">
        <v>65000</v>
      </c>
      <c r="F150" s="38">
        <v>0</v>
      </c>
      <c r="G150" s="38">
        <v>4.4269999999999996</v>
      </c>
      <c r="H150" s="37">
        <v>0</v>
      </c>
      <c r="I150" s="37">
        <v>-0.01</v>
      </c>
      <c r="J150" s="38">
        <v>0</v>
      </c>
    </row>
    <row r="151" spans="1:10" hidden="1" x14ac:dyDescent="0.25">
      <c r="A151" s="3">
        <v>801010</v>
      </c>
      <c r="B151" s="2" t="s">
        <v>101</v>
      </c>
      <c r="C151" s="2" t="s">
        <v>79</v>
      </c>
      <c r="D151" s="2" t="s">
        <v>1249</v>
      </c>
      <c r="E151" s="37">
        <v>36000</v>
      </c>
      <c r="F151" s="38">
        <v>105.401</v>
      </c>
      <c r="G151" s="38">
        <v>105.401</v>
      </c>
      <c r="H151" s="37">
        <v>22061.362795000001</v>
      </c>
      <c r="I151" s="37">
        <v>2325289.7000000002</v>
      </c>
      <c r="J151" s="38">
        <v>0</v>
      </c>
    </row>
    <row r="152" spans="1:10" hidden="1" x14ac:dyDescent="0.25">
      <c r="A152" s="3">
        <v>801011</v>
      </c>
      <c r="B152" s="2" t="s">
        <v>118</v>
      </c>
      <c r="C152" s="2" t="s">
        <v>79</v>
      </c>
      <c r="D152" s="2" t="s">
        <v>1250</v>
      </c>
      <c r="E152" s="37">
        <v>11300</v>
      </c>
      <c r="F152" s="38">
        <v>6219</v>
      </c>
      <c r="G152" s="38">
        <v>6804</v>
      </c>
      <c r="H152" s="37">
        <v>7715.0556779999997</v>
      </c>
      <c r="I152" s="37">
        <v>48219097.990000002</v>
      </c>
      <c r="J152" s="38">
        <v>0</v>
      </c>
    </row>
    <row r="153" spans="1:10" hidden="1" x14ac:dyDescent="0.25">
      <c r="A153" s="3">
        <v>801012</v>
      </c>
      <c r="B153" s="2" t="s">
        <v>102</v>
      </c>
      <c r="C153" s="2" t="s">
        <v>79</v>
      </c>
      <c r="D153" s="2" t="s">
        <v>1104</v>
      </c>
      <c r="E153" s="37">
        <v>8500</v>
      </c>
      <c r="F153" s="38">
        <v>21</v>
      </c>
      <c r="G153" s="38">
        <v>33</v>
      </c>
      <c r="H153" s="37">
        <v>4559.8128569999999</v>
      </c>
      <c r="I153" s="37">
        <v>95756.07</v>
      </c>
      <c r="J153" s="38">
        <v>0</v>
      </c>
    </row>
    <row r="154" spans="1:10" hidden="1" x14ac:dyDescent="0.25">
      <c r="A154" s="3">
        <v>801013</v>
      </c>
      <c r="B154" s="2" t="s">
        <v>108</v>
      </c>
      <c r="C154" s="2" t="s">
        <v>79</v>
      </c>
      <c r="D154" s="2" t="s">
        <v>1104</v>
      </c>
      <c r="E154" s="37">
        <v>8500</v>
      </c>
      <c r="F154" s="38">
        <v>834</v>
      </c>
      <c r="G154" s="38">
        <v>1060</v>
      </c>
      <c r="H154" s="37">
        <v>4620.4504189999998</v>
      </c>
      <c r="I154" s="37">
        <v>3858076.1</v>
      </c>
      <c r="J154" s="38">
        <v>0</v>
      </c>
    </row>
    <row r="155" spans="1:10" hidden="1" x14ac:dyDescent="0.25">
      <c r="A155" s="3">
        <v>801015</v>
      </c>
      <c r="B155" s="2" t="s">
        <v>92</v>
      </c>
      <c r="C155" s="2" t="s">
        <v>79</v>
      </c>
      <c r="D155" s="2" t="s">
        <v>1251</v>
      </c>
      <c r="E155" s="37">
        <v>68000</v>
      </c>
      <c r="F155" s="38">
        <v>51.89</v>
      </c>
      <c r="G155" s="38">
        <v>51.89</v>
      </c>
      <c r="H155" s="37">
        <v>29517.983232999999</v>
      </c>
      <c r="I155" s="37">
        <v>1531688.15</v>
      </c>
      <c r="J155" s="38">
        <v>0</v>
      </c>
    </row>
    <row r="156" spans="1:10" hidden="1" x14ac:dyDescent="0.25">
      <c r="A156" s="3">
        <v>801016</v>
      </c>
      <c r="B156" s="2" t="s">
        <v>1252</v>
      </c>
      <c r="C156" s="2" t="s">
        <v>79</v>
      </c>
      <c r="D156" s="2" t="s">
        <v>1251</v>
      </c>
      <c r="E156" s="37">
        <v>68000</v>
      </c>
      <c r="F156" s="38">
        <v>0</v>
      </c>
      <c r="G156" s="38">
        <v>4.6399999999999997</v>
      </c>
      <c r="H156" s="37">
        <v>0</v>
      </c>
      <c r="I156" s="37">
        <v>0</v>
      </c>
      <c r="J156" s="38">
        <v>0</v>
      </c>
    </row>
    <row r="157" spans="1:10" hidden="1" x14ac:dyDescent="0.25">
      <c r="A157" s="3">
        <v>801022</v>
      </c>
      <c r="B157" s="2" t="s">
        <v>89</v>
      </c>
      <c r="C157" s="2" t="s">
        <v>79</v>
      </c>
      <c r="D157" s="2" t="s">
        <v>1251</v>
      </c>
      <c r="E157" s="37">
        <v>68000</v>
      </c>
      <c r="F157" s="38">
        <v>0</v>
      </c>
      <c r="G157" s="38">
        <v>0</v>
      </c>
      <c r="H157" s="37">
        <v>0</v>
      </c>
      <c r="I157" s="37">
        <v>0</v>
      </c>
      <c r="J157" s="38">
        <v>0</v>
      </c>
    </row>
    <row r="158" spans="1:10" hidden="1" x14ac:dyDescent="0.25">
      <c r="A158" s="3">
        <v>801023</v>
      </c>
      <c r="B158" s="2" t="s">
        <v>139</v>
      </c>
      <c r="C158" s="2" t="s">
        <v>79</v>
      </c>
      <c r="D158" s="2" t="s">
        <v>1249</v>
      </c>
      <c r="E158" s="37">
        <v>30500</v>
      </c>
      <c r="F158" s="38">
        <v>5564.1684999999998</v>
      </c>
      <c r="G158" s="38">
        <v>6530.0685000000003</v>
      </c>
      <c r="H158" s="37">
        <v>20018.610869</v>
      </c>
      <c r="I158" s="37">
        <v>112210009.22</v>
      </c>
      <c r="J158" s="38">
        <v>0</v>
      </c>
    </row>
    <row r="159" spans="1:10" hidden="1" x14ac:dyDescent="0.25">
      <c r="A159" s="3">
        <v>801024</v>
      </c>
      <c r="B159" s="2" t="s">
        <v>105</v>
      </c>
      <c r="C159" s="2" t="s">
        <v>79</v>
      </c>
      <c r="D159" s="2" t="s">
        <v>1249</v>
      </c>
      <c r="E159" s="37">
        <v>30500</v>
      </c>
      <c r="F159" s="38">
        <v>1137.0503000000001</v>
      </c>
      <c r="G159" s="38">
        <v>2311.4162999999999</v>
      </c>
      <c r="H159" s="37">
        <v>19860.270551000001</v>
      </c>
      <c r="I159" s="37">
        <v>25315892.829999998</v>
      </c>
      <c r="J159" s="38">
        <v>0</v>
      </c>
    </row>
    <row r="160" spans="1:10" hidden="1" x14ac:dyDescent="0.25">
      <c r="A160" s="3">
        <v>801028</v>
      </c>
      <c r="B160" s="2" t="s">
        <v>90</v>
      </c>
      <c r="C160" s="2" t="s">
        <v>79</v>
      </c>
      <c r="D160" s="2" t="s">
        <v>1251</v>
      </c>
      <c r="E160" s="37">
        <v>78000</v>
      </c>
      <c r="F160" s="38">
        <v>1.296</v>
      </c>
      <c r="G160" s="38">
        <v>1.296</v>
      </c>
      <c r="H160" s="37">
        <v>48449.359567</v>
      </c>
      <c r="I160" s="37">
        <v>62790.37</v>
      </c>
      <c r="J160" s="38">
        <v>0</v>
      </c>
    </row>
    <row r="161" spans="1:10" hidden="1" x14ac:dyDescent="0.25">
      <c r="A161" s="3">
        <v>801029</v>
      </c>
      <c r="B161" s="2" t="s">
        <v>91</v>
      </c>
      <c r="C161" s="2" t="s">
        <v>79</v>
      </c>
      <c r="D161" s="2" t="s">
        <v>1251</v>
      </c>
      <c r="E161" s="37">
        <v>45000</v>
      </c>
      <c r="F161" s="38">
        <v>76.451999999999998</v>
      </c>
      <c r="G161" s="38">
        <v>89.07</v>
      </c>
      <c r="H161" s="37">
        <v>24266.656725000001</v>
      </c>
      <c r="I161" s="37">
        <v>1855234.44</v>
      </c>
      <c r="J161" s="38">
        <v>0</v>
      </c>
    </row>
    <row r="162" spans="1:10" hidden="1" x14ac:dyDescent="0.25">
      <c r="A162" s="3">
        <v>801030</v>
      </c>
      <c r="B162" s="2" t="s">
        <v>93</v>
      </c>
      <c r="C162" s="2" t="s">
        <v>79</v>
      </c>
      <c r="D162" s="2" t="s">
        <v>1251</v>
      </c>
      <c r="E162" s="37">
        <v>40000</v>
      </c>
      <c r="F162" s="38">
        <v>0</v>
      </c>
      <c r="G162" s="38">
        <v>0</v>
      </c>
      <c r="H162" s="37">
        <v>0</v>
      </c>
      <c r="I162" s="37">
        <v>0</v>
      </c>
      <c r="J162" s="38">
        <v>0</v>
      </c>
    </row>
    <row r="163" spans="1:10" hidden="1" x14ac:dyDescent="0.25">
      <c r="A163" s="3">
        <v>801031</v>
      </c>
      <c r="B163" s="2" t="s">
        <v>94</v>
      </c>
      <c r="C163" s="2" t="s">
        <v>79</v>
      </c>
      <c r="D163" s="2" t="s">
        <v>1251</v>
      </c>
      <c r="E163" s="37">
        <v>68000</v>
      </c>
      <c r="F163" s="38">
        <v>-0.14000000000000001</v>
      </c>
      <c r="G163" s="38">
        <v>-0.14000000000000001</v>
      </c>
      <c r="H163" s="37">
        <v>0</v>
      </c>
      <c r="I163" s="37">
        <v>0</v>
      </c>
      <c r="J163" s="38">
        <v>0</v>
      </c>
    </row>
    <row r="164" spans="1:10" hidden="1" x14ac:dyDescent="0.25">
      <c r="A164" s="3">
        <v>801032</v>
      </c>
      <c r="B164" s="2" t="s">
        <v>135</v>
      </c>
      <c r="C164" s="2" t="s">
        <v>79</v>
      </c>
      <c r="D164" s="2" t="s">
        <v>1249</v>
      </c>
      <c r="E164" s="37">
        <v>36000</v>
      </c>
      <c r="F164" s="38">
        <v>0</v>
      </c>
      <c r="G164" s="38">
        <v>0</v>
      </c>
      <c r="H164" s="37">
        <v>0</v>
      </c>
      <c r="I164" s="37">
        <v>0</v>
      </c>
      <c r="J164" s="38">
        <v>0</v>
      </c>
    </row>
    <row r="165" spans="1:10" hidden="1" x14ac:dyDescent="0.25">
      <c r="A165" s="3">
        <v>801033</v>
      </c>
      <c r="B165" s="2" t="s">
        <v>137</v>
      </c>
      <c r="C165" s="2" t="s">
        <v>79</v>
      </c>
      <c r="D165" s="2" t="s">
        <v>1249</v>
      </c>
      <c r="E165" s="37">
        <v>36000</v>
      </c>
      <c r="F165" s="38">
        <v>0</v>
      </c>
      <c r="G165" s="38">
        <v>0</v>
      </c>
      <c r="H165" s="37">
        <v>0</v>
      </c>
      <c r="I165" s="37">
        <v>0</v>
      </c>
      <c r="J165" s="38">
        <v>0</v>
      </c>
    </row>
    <row r="166" spans="1:10" hidden="1" x14ac:dyDescent="0.25">
      <c r="A166" s="3">
        <v>801036</v>
      </c>
      <c r="B166" s="2" t="s">
        <v>77</v>
      </c>
      <c r="C166" s="2" t="s">
        <v>79</v>
      </c>
      <c r="D166" s="2" t="s">
        <v>1104</v>
      </c>
      <c r="E166" s="37">
        <v>8500</v>
      </c>
      <c r="F166" s="38">
        <v>0</v>
      </c>
      <c r="G166" s="38">
        <v>0</v>
      </c>
      <c r="H166" s="37">
        <v>0</v>
      </c>
      <c r="I166" s="37">
        <v>0</v>
      </c>
      <c r="J166" s="38">
        <v>0</v>
      </c>
    </row>
    <row r="167" spans="1:10" hidden="1" x14ac:dyDescent="0.25">
      <c r="A167" s="3">
        <v>801037</v>
      </c>
      <c r="B167" s="2" t="s">
        <v>122</v>
      </c>
      <c r="C167" s="2" t="s">
        <v>79</v>
      </c>
      <c r="D167" s="2" t="s">
        <v>1104</v>
      </c>
      <c r="E167" s="37">
        <v>16500</v>
      </c>
      <c r="F167" s="38">
        <v>4</v>
      </c>
      <c r="G167" s="38">
        <v>6</v>
      </c>
      <c r="H167" s="37">
        <v>8958.7199999999993</v>
      </c>
      <c r="I167" s="37">
        <v>53752.32</v>
      </c>
      <c r="J167" s="38">
        <v>0</v>
      </c>
    </row>
    <row r="168" spans="1:10" hidden="1" x14ac:dyDescent="0.25">
      <c r="A168" s="3">
        <v>801038</v>
      </c>
      <c r="B168" s="2" t="s">
        <v>120</v>
      </c>
      <c r="C168" s="2" t="s">
        <v>79</v>
      </c>
      <c r="D168" s="2" t="s">
        <v>1104</v>
      </c>
      <c r="E168" s="37">
        <v>17000</v>
      </c>
      <c r="F168" s="38">
        <v>0</v>
      </c>
      <c r="G168" s="38">
        <v>0</v>
      </c>
      <c r="H168" s="37">
        <v>0</v>
      </c>
      <c r="I168" s="37">
        <v>0</v>
      </c>
      <c r="J168" s="38">
        <v>0</v>
      </c>
    </row>
    <row r="169" spans="1:10" hidden="1" x14ac:dyDescent="0.25">
      <c r="A169" s="3">
        <v>801039</v>
      </c>
      <c r="B169" s="2" t="s">
        <v>82</v>
      </c>
      <c r="C169" s="2" t="s">
        <v>79</v>
      </c>
      <c r="D169" s="2" t="s">
        <v>1104</v>
      </c>
      <c r="E169" s="37">
        <v>8500</v>
      </c>
      <c r="F169" s="38">
        <v>0</v>
      </c>
      <c r="G169" s="38">
        <v>0</v>
      </c>
      <c r="H169" s="37">
        <v>0</v>
      </c>
      <c r="I169" s="37">
        <v>0</v>
      </c>
      <c r="J169" s="38">
        <v>0</v>
      </c>
    </row>
    <row r="170" spans="1:10" hidden="1" x14ac:dyDescent="0.25">
      <c r="A170" s="3">
        <v>801040</v>
      </c>
      <c r="B170" s="2" t="s">
        <v>124</v>
      </c>
      <c r="C170" s="2" t="s">
        <v>79</v>
      </c>
      <c r="D170" s="2" t="s">
        <v>1104</v>
      </c>
      <c r="E170" s="37">
        <v>4700</v>
      </c>
      <c r="F170" s="38">
        <v>2</v>
      </c>
      <c r="G170" s="38">
        <v>0</v>
      </c>
      <c r="H170" s="37">
        <v>3800</v>
      </c>
      <c r="I170" s="37">
        <v>7600</v>
      </c>
      <c r="J170" s="38">
        <v>0</v>
      </c>
    </row>
    <row r="171" spans="1:10" hidden="1" x14ac:dyDescent="0.25">
      <c r="A171" s="3">
        <v>801041</v>
      </c>
      <c r="B171" s="2" t="s">
        <v>80</v>
      </c>
      <c r="C171" s="2" t="s">
        <v>79</v>
      </c>
      <c r="D171" s="2" t="s">
        <v>1104</v>
      </c>
      <c r="E171" s="37">
        <v>8500</v>
      </c>
      <c r="F171" s="38">
        <v>0</v>
      </c>
      <c r="G171" s="38">
        <v>0</v>
      </c>
      <c r="H171" s="37">
        <v>0</v>
      </c>
      <c r="I171" s="37">
        <v>0</v>
      </c>
      <c r="J171" s="38">
        <v>0</v>
      </c>
    </row>
    <row r="172" spans="1:10" hidden="1" x14ac:dyDescent="0.25">
      <c r="A172" s="3">
        <v>801042</v>
      </c>
      <c r="B172" s="2" t="s">
        <v>116</v>
      </c>
      <c r="C172" s="2" t="s">
        <v>79</v>
      </c>
      <c r="D172" s="2" t="s">
        <v>1250</v>
      </c>
      <c r="E172" s="37">
        <v>10100</v>
      </c>
      <c r="F172" s="38">
        <v>8</v>
      </c>
      <c r="G172" s="38">
        <v>107</v>
      </c>
      <c r="H172" s="37">
        <v>6277.9541170000002</v>
      </c>
      <c r="I172" s="37">
        <v>106725.22</v>
      </c>
      <c r="J172" s="38">
        <v>0</v>
      </c>
    </row>
    <row r="173" spans="1:10" hidden="1" x14ac:dyDescent="0.25">
      <c r="A173" s="3">
        <v>801049</v>
      </c>
      <c r="B173" s="2" t="s">
        <v>1254</v>
      </c>
      <c r="C173" s="2" t="s">
        <v>79</v>
      </c>
      <c r="D173" s="2" t="s">
        <v>1255</v>
      </c>
      <c r="E173" s="37">
        <v>30500</v>
      </c>
      <c r="F173" s="38">
        <v>0</v>
      </c>
      <c r="G173" s="38">
        <v>0</v>
      </c>
      <c r="H173" s="37">
        <v>0</v>
      </c>
      <c r="I173" s="37">
        <v>0</v>
      </c>
      <c r="J173" s="38">
        <v>0</v>
      </c>
    </row>
    <row r="174" spans="1:10" hidden="1" x14ac:dyDescent="0.25">
      <c r="A174" s="3">
        <v>801052</v>
      </c>
      <c r="B174" s="2" t="s">
        <v>86</v>
      </c>
      <c r="C174" s="2" t="s">
        <v>79</v>
      </c>
      <c r="D174" s="2" t="s">
        <v>1256</v>
      </c>
      <c r="E174" s="37">
        <v>3000</v>
      </c>
      <c r="F174" s="38">
        <v>0</v>
      </c>
      <c r="G174" s="38">
        <v>0</v>
      </c>
      <c r="H174" s="37">
        <v>0</v>
      </c>
      <c r="I174" s="37">
        <v>0</v>
      </c>
      <c r="J174" s="38">
        <v>0</v>
      </c>
    </row>
    <row r="175" spans="1:10" hidden="1" x14ac:dyDescent="0.25">
      <c r="A175" s="3">
        <v>801053</v>
      </c>
      <c r="B175" s="2" t="s">
        <v>126</v>
      </c>
      <c r="C175" s="2" t="s">
        <v>79</v>
      </c>
      <c r="D175" s="2" t="s">
        <v>1104</v>
      </c>
      <c r="E175" s="37">
        <v>4700</v>
      </c>
      <c r="F175" s="38">
        <v>0</v>
      </c>
      <c r="G175" s="38">
        <v>0</v>
      </c>
      <c r="H175" s="37">
        <v>0</v>
      </c>
      <c r="I175" s="37">
        <v>0</v>
      </c>
      <c r="J175" s="38">
        <v>0</v>
      </c>
    </row>
    <row r="176" spans="1:10" hidden="1" x14ac:dyDescent="0.25">
      <c r="A176" s="3">
        <v>801054</v>
      </c>
      <c r="B176" s="2" t="s">
        <v>128</v>
      </c>
      <c r="C176" s="2" t="s">
        <v>79</v>
      </c>
      <c r="D176" s="2" t="s">
        <v>1104</v>
      </c>
      <c r="E176" s="37">
        <v>4700</v>
      </c>
      <c r="F176" s="38">
        <v>0</v>
      </c>
      <c r="G176" s="38">
        <v>0</v>
      </c>
      <c r="H176" s="37">
        <v>0</v>
      </c>
      <c r="I176" s="37">
        <v>0</v>
      </c>
      <c r="J176" s="38">
        <v>0</v>
      </c>
    </row>
    <row r="177" spans="1:10" hidden="1" x14ac:dyDescent="0.25">
      <c r="A177" s="3">
        <v>801058</v>
      </c>
      <c r="B177" s="2" t="s">
        <v>140</v>
      </c>
      <c r="C177" s="2" t="s">
        <v>79</v>
      </c>
      <c r="D177" s="2" t="s">
        <v>1249</v>
      </c>
      <c r="E177" s="37">
        <v>30500</v>
      </c>
      <c r="F177" s="38">
        <v>0</v>
      </c>
      <c r="G177" s="38">
        <v>0</v>
      </c>
      <c r="H177" s="37">
        <v>0</v>
      </c>
      <c r="I177" s="37">
        <v>0</v>
      </c>
      <c r="J177" s="38">
        <v>0</v>
      </c>
    </row>
    <row r="178" spans="1:10" hidden="1" x14ac:dyDescent="0.25">
      <c r="A178" s="3">
        <v>801059</v>
      </c>
      <c r="B178" s="2" t="s">
        <v>106</v>
      </c>
      <c r="C178" s="2" t="s">
        <v>79</v>
      </c>
      <c r="D178" s="2" t="s">
        <v>1253</v>
      </c>
      <c r="E178" s="37">
        <v>30500</v>
      </c>
      <c r="F178" s="38">
        <v>0</v>
      </c>
      <c r="G178" s="38">
        <v>0</v>
      </c>
      <c r="H178" s="37">
        <v>0</v>
      </c>
      <c r="I178" s="37">
        <v>0</v>
      </c>
      <c r="J178" s="38">
        <v>0</v>
      </c>
    </row>
    <row r="179" spans="1:10" hidden="1" x14ac:dyDescent="0.25">
      <c r="A179" s="3">
        <v>802001</v>
      </c>
      <c r="B179" s="2" t="s">
        <v>339</v>
      </c>
      <c r="C179" s="2" t="s">
        <v>162</v>
      </c>
      <c r="D179" s="2" t="s">
        <v>1257</v>
      </c>
      <c r="E179" s="37">
        <v>3800</v>
      </c>
      <c r="F179" s="38">
        <v>1197</v>
      </c>
      <c r="G179" s="38">
        <v>1895</v>
      </c>
      <c r="H179" s="37">
        <v>1717.0495249999999</v>
      </c>
      <c r="I179" s="37">
        <v>2208125.69</v>
      </c>
      <c r="J179" s="38">
        <v>0</v>
      </c>
    </row>
    <row r="180" spans="1:10" hidden="1" x14ac:dyDescent="0.25">
      <c r="A180" s="3">
        <v>802002</v>
      </c>
      <c r="B180" s="2" t="s">
        <v>203</v>
      </c>
      <c r="C180" s="2" t="s">
        <v>162</v>
      </c>
      <c r="D180" s="2" t="s">
        <v>1258</v>
      </c>
      <c r="E180" s="37">
        <v>6000</v>
      </c>
      <c r="F180" s="38">
        <v>0</v>
      </c>
      <c r="G180" s="38">
        <v>0</v>
      </c>
      <c r="H180" s="37">
        <v>0</v>
      </c>
      <c r="I180" s="37">
        <v>0</v>
      </c>
      <c r="J180" s="38">
        <v>0</v>
      </c>
    </row>
    <row r="181" spans="1:10" hidden="1" x14ac:dyDescent="0.25">
      <c r="A181" s="3">
        <v>802003</v>
      </c>
      <c r="B181" s="2" t="s">
        <v>337</v>
      </c>
      <c r="C181" s="2" t="s">
        <v>162</v>
      </c>
      <c r="D181" s="2" t="s">
        <v>1257</v>
      </c>
      <c r="E181" s="37">
        <v>5400</v>
      </c>
      <c r="F181" s="38">
        <v>98</v>
      </c>
      <c r="G181" s="38">
        <v>200</v>
      </c>
      <c r="H181" s="37">
        <v>2748.5117340000002</v>
      </c>
      <c r="I181" s="37">
        <v>269354.15000000002</v>
      </c>
      <c r="J181" s="38">
        <v>0</v>
      </c>
    </row>
    <row r="182" spans="1:10" hidden="1" x14ac:dyDescent="0.25">
      <c r="A182" s="3">
        <v>802004</v>
      </c>
      <c r="B182" s="2" t="s">
        <v>333</v>
      </c>
      <c r="C182" s="2" t="s">
        <v>162</v>
      </c>
      <c r="D182" s="2" t="s">
        <v>1257</v>
      </c>
      <c r="E182" s="37">
        <v>4200</v>
      </c>
      <c r="F182" s="38">
        <v>189</v>
      </c>
      <c r="G182" s="38">
        <v>189</v>
      </c>
      <c r="H182" s="37">
        <v>4054.9089939999999</v>
      </c>
      <c r="I182" s="37">
        <v>766377.8</v>
      </c>
      <c r="J182" s="38">
        <v>0</v>
      </c>
    </row>
    <row r="183" spans="1:10" hidden="1" x14ac:dyDescent="0.25">
      <c r="A183" s="3">
        <v>802005</v>
      </c>
      <c r="B183" s="2" t="s">
        <v>163</v>
      </c>
      <c r="C183" s="2" t="s">
        <v>162</v>
      </c>
      <c r="D183" s="2" t="s">
        <v>1259</v>
      </c>
      <c r="E183" s="37">
        <v>8800</v>
      </c>
      <c r="F183" s="38">
        <v>47292</v>
      </c>
      <c r="G183" s="38">
        <v>60560</v>
      </c>
      <c r="H183" s="37">
        <v>5503.4294559999998</v>
      </c>
      <c r="I183" s="37">
        <v>263295072.08000001</v>
      </c>
      <c r="J183" s="38">
        <v>0</v>
      </c>
    </row>
    <row r="184" spans="1:10" hidden="1" x14ac:dyDescent="0.25">
      <c r="A184" s="3">
        <v>802006</v>
      </c>
      <c r="B184" s="2" t="s">
        <v>197</v>
      </c>
      <c r="C184" s="2" t="s">
        <v>162</v>
      </c>
      <c r="D184" s="2" t="s">
        <v>1258</v>
      </c>
      <c r="E184" s="37">
        <v>6500</v>
      </c>
      <c r="F184" s="38">
        <v>0</v>
      </c>
      <c r="G184" s="38">
        <v>0</v>
      </c>
      <c r="H184" s="37">
        <v>0</v>
      </c>
      <c r="I184" s="37">
        <v>0</v>
      </c>
      <c r="J184" s="38">
        <v>0</v>
      </c>
    </row>
    <row r="185" spans="1:10" hidden="1" x14ac:dyDescent="0.25">
      <c r="A185" s="3">
        <v>802007</v>
      </c>
      <c r="B185" s="2" t="s">
        <v>344</v>
      </c>
      <c r="C185" s="2" t="s">
        <v>162</v>
      </c>
      <c r="D185" s="2" t="s">
        <v>1257</v>
      </c>
      <c r="E185" s="37">
        <v>5800</v>
      </c>
      <c r="F185" s="38">
        <v>83</v>
      </c>
      <c r="G185" s="38">
        <v>120</v>
      </c>
      <c r="H185" s="37">
        <v>2708.0666660000002</v>
      </c>
      <c r="I185" s="37">
        <v>227477.6</v>
      </c>
      <c r="J185" s="38">
        <v>0</v>
      </c>
    </row>
    <row r="186" spans="1:10" hidden="1" x14ac:dyDescent="0.25">
      <c r="A186" s="3">
        <v>802008</v>
      </c>
      <c r="B186" s="2" t="s">
        <v>199</v>
      </c>
      <c r="C186" s="2" t="s">
        <v>162</v>
      </c>
      <c r="D186" s="2" t="s">
        <v>1258</v>
      </c>
      <c r="E186" s="37">
        <v>6000</v>
      </c>
      <c r="F186" s="38">
        <v>0</v>
      </c>
      <c r="G186" s="38">
        <v>0</v>
      </c>
      <c r="H186" s="37">
        <v>0</v>
      </c>
      <c r="I186" s="37">
        <v>0</v>
      </c>
      <c r="J186" s="38">
        <v>0</v>
      </c>
    </row>
    <row r="187" spans="1:10" hidden="1" x14ac:dyDescent="0.25">
      <c r="A187" s="3">
        <v>802009</v>
      </c>
      <c r="B187" s="2" t="s">
        <v>343</v>
      </c>
      <c r="C187" s="2" t="s">
        <v>162</v>
      </c>
      <c r="D187" s="2" t="s">
        <v>1257</v>
      </c>
      <c r="E187" s="37">
        <v>5800</v>
      </c>
      <c r="F187" s="38">
        <v>11</v>
      </c>
      <c r="G187" s="38">
        <v>17</v>
      </c>
      <c r="H187" s="37">
        <v>2634.1490899999999</v>
      </c>
      <c r="I187" s="37">
        <v>28975.64</v>
      </c>
      <c r="J187" s="38">
        <v>0</v>
      </c>
    </row>
    <row r="188" spans="1:10" hidden="1" x14ac:dyDescent="0.25">
      <c r="A188" s="3">
        <v>802010</v>
      </c>
      <c r="B188" s="2" t="s">
        <v>201</v>
      </c>
      <c r="C188" s="2" t="s">
        <v>162</v>
      </c>
      <c r="D188" s="2" t="s">
        <v>1258</v>
      </c>
      <c r="E188" s="37">
        <v>6000</v>
      </c>
      <c r="F188" s="38">
        <v>0</v>
      </c>
      <c r="G188" s="38">
        <v>0</v>
      </c>
      <c r="H188" s="37">
        <v>0</v>
      </c>
      <c r="I188" s="37">
        <v>0</v>
      </c>
      <c r="J188" s="38">
        <v>0</v>
      </c>
    </row>
    <row r="189" spans="1:10" hidden="1" x14ac:dyDescent="0.25">
      <c r="A189" s="3">
        <v>802011</v>
      </c>
      <c r="B189" s="2" t="s">
        <v>195</v>
      </c>
      <c r="C189" s="2" t="s">
        <v>162</v>
      </c>
      <c r="D189" s="2" t="s">
        <v>1258</v>
      </c>
      <c r="E189" s="37">
        <v>7500</v>
      </c>
      <c r="F189" s="38">
        <v>0</v>
      </c>
      <c r="G189" s="38">
        <v>0</v>
      </c>
      <c r="H189" s="37">
        <v>0</v>
      </c>
      <c r="I189" s="37">
        <v>0</v>
      </c>
      <c r="J189" s="38">
        <v>0</v>
      </c>
    </row>
    <row r="190" spans="1:10" hidden="1" x14ac:dyDescent="0.25">
      <c r="A190" s="3">
        <v>802012</v>
      </c>
      <c r="B190" s="2" t="s">
        <v>341</v>
      </c>
      <c r="C190" s="2" t="s">
        <v>162</v>
      </c>
      <c r="D190" s="2" t="s">
        <v>1257</v>
      </c>
      <c r="E190" s="37">
        <v>3800</v>
      </c>
      <c r="F190" s="38">
        <v>4116</v>
      </c>
      <c r="G190" s="38">
        <v>4843</v>
      </c>
      <c r="H190" s="37">
        <v>1721.7960720000001</v>
      </c>
      <c r="I190" s="37">
        <v>7219490.9299999997</v>
      </c>
      <c r="J190" s="38">
        <v>0</v>
      </c>
    </row>
    <row r="191" spans="1:10" hidden="1" x14ac:dyDescent="0.25">
      <c r="A191" s="3">
        <v>802013</v>
      </c>
      <c r="B191" s="2" t="s">
        <v>1260</v>
      </c>
      <c r="C191" s="2" t="s">
        <v>162</v>
      </c>
      <c r="D191" s="2" t="s">
        <v>1257</v>
      </c>
      <c r="E191" s="37">
        <v>8500</v>
      </c>
      <c r="F191" s="38">
        <v>0</v>
      </c>
      <c r="G191" s="38">
        <v>0</v>
      </c>
      <c r="H191" s="37">
        <v>0</v>
      </c>
      <c r="I191" s="37">
        <v>0</v>
      </c>
      <c r="J191" s="38">
        <v>0</v>
      </c>
    </row>
    <row r="192" spans="1:10" hidden="1" x14ac:dyDescent="0.25">
      <c r="A192" s="3">
        <v>802014</v>
      </c>
      <c r="B192" s="2" t="s">
        <v>161</v>
      </c>
      <c r="C192" s="2" t="s">
        <v>162</v>
      </c>
      <c r="D192" s="2" t="s">
        <v>1261</v>
      </c>
      <c r="E192" s="37">
        <v>28000</v>
      </c>
      <c r="F192" s="38">
        <v>4042.5</v>
      </c>
      <c r="G192" s="38">
        <v>4136</v>
      </c>
      <c r="H192" s="37">
        <v>18603.780338</v>
      </c>
      <c r="I192" s="37">
        <v>75205782.019999996</v>
      </c>
      <c r="J192" s="38">
        <v>0</v>
      </c>
    </row>
    <row r="193" spans="1:10" hidden="1" x14ac:dyDescent="0.25">
      <c r="A193" s="3">
        <v>802021</v>
      </c>
      <c r="B193" s="2" t="s">
        <v>335</v>
      </c>
      <c r="C193" s="2" t="s">
        <v>162</v>
      </c>
      <c r="D193" s="2" t="s">
        <v>1257</v>
      </c>
      <c r="E193" s="37">
        <v>4200</v>
      </c>
      <c r="F193" s="38">
        <v>370</v>
      </c>
      <c r="G193" s="38">
        <v>430</v>
      </c>
      <c r="H193" s="37">
        <v>3693.2714860000001</v>
      </c>
      <c r="I193" s="37">
        <v>1366510.45</v>
      </c>
      <c r="J193" s="38">
        <v>0</v>
      </c>
    </row>
    <row r="194" spans="1:10" hidden="1" x14ac:dyDescent="0.25">
      <c r="A194" s="3">
        <v>802039</v>
      </c>
      <c r="B194" s="2" t="s">
        <v>420</v>
      </c>
      <c r="C194" s="2" t="s">
        <v>162</v>
      </c>
      <c r="D194" s="2" t="s">
        <v>1262</v>
      </c>
      <c r="E194" s="37">
        <v>8500</v>
      </c>
      <c r="F194" s="38">
        <v>25344</v>
      </c>
      <c r="G194" s="38">
        <v>26595</v>
      </c>
      <c r="H194" s="37">
        <v>5379.443741</v>
      </c>
      <c r="I194" s="37">
        <v>136659388.81</v>
      </c>
      <c r="J194" s="38">
        <v>0</v>
      </c>
    </row>
    <row r="195" spans="1:10" hidden="1" x14ac:dyDescent="0.25">
      <c r="A195" s="3">
        <v>802042</v>
      </c>
      <c r="B195" s="2" t="s">
        <v>242</v>
      </c>
      <c r="C195" s="2" t="s">
        <v>162</v>
      </c>
      <c r="D195" s="2" t="s">
        <v>1263</v>
      </c>
      <c r="E195" s="37">
        <v>7200</v>
      </c>
      <c r="F195" s="38">
        <v>3840</v>
      </c>
      <c r="G195" s="38">
        <v>4005</v>
      </c>
      <c r="H195" s="37">
        <v>5994.9932580000004</v>
      </c>
      <c r="I195" s="37">
        <v>23110699.010000002</v>
      </c>
      <c r="J195" s="38">
        <v>0</v>
      </c>
    </row>
    <row r="196" spans="1:10" hidden="1" x14ac:dyDescent="0.25">
      <c r="A196" s="3">
        <v>802043</v>
      </c>
      <c r="B196" s="2" t="s">
        <v>244</v>
      </c>
      <c r="C196" s="2" t="s">
        <v>162</v>
      </c>
      <c r="D196" s="2" t="s">
        <v>1263</v>
      </c>
      <c r="E196" s="37">
        <v>6600</v>
      </c>
      <c r="F196" s="38">
        <v>4400</v>
      </c>
      <c r="G196" s="38">
        <v>4730</v>
      </c>
      <c r="H196" s="37">
        <v>5315.4397669999998</v>
      </c>
      <c r="I196" s="37">
        <v>23813170.16</v>
      </c>
      <c r="J196" s="38">
        <v>0</v>
      </c>
    </row>
    <row r="197" spans="1:10" hidden="1" x14ac:dyDescent="0.25">
      <c r="A197" s="3">
        <v>802044</v>
      </c>
      <c r="B197" s="2" t="s">
        <v>245</v>
      </c>
      <c r="C197" s="2" t="s">
        <v>162</v>
      </c>
      <c r="D197" s="2" t="s">
        <v>1263</v>
      </c>
      <c r="E197" s="37">
        <v>6600</v>
      </c>
      <c r="F197" s="38">
        <v>4644</v>
      </c>
      <c r="G197" s="38">
        <v>5126</v>
      </c>
      <c r="H197" s="37">
        <v>5128.4558200000001</v>
      </c>
      <c r="I197" s="37">
        <v>24062714.710000001</v>
      </c>
      <c r="J197" s="38">
        <v>0</v>
      </c>
    </row>
    <row r="198" spans="1:10" hidden="1" x14ac:dyDescent="0.25">
      <c r="A198" s="3">
        <v>802045</v>
      </c>
      <c r="B198" s="2" t="s">
        <v>243</v>
      </c>
      <c r="C198" s="2" t="s">
        <v>162</v>
      </c>
      <c r="D198" s="2" t="s">
        <v>1263</v>
      </c>
      <c r="E198" s="37">
        <v>8000</v>
      </c>
      <c r="F198" s="38">
        <v>4798</v>
      </c>
      <c r="G198" s="38">
        <v>5906</v>
      </c>
      <c r="H198" s="37">
        <v>6909.5320840000004</v>
      </c>
      <c r="I198" s="37">
        <v>33981078.789999999</v>
      </c>
      <c r="J198" s="38">
        <v>0</v>
      </c>
    </row>
    <row r="199" spans="1:10" hidden="1" x14ac:dyDescent="0.25">
      <c r="A199" s="3">
        <v>802046</v>
      </c>
      <c r="B199" s="2" t="s">
        <v>241</v>
      </c>
      <c r="C199" s="2" t="s">
        <v>162</v>
      </c>
      <c r="D199" s="2" t="s">
        <v>1263</v>
      </c>
      <c r="E199" s="37">
        <v>6900</v>
      </c>
      <c r="F199" s="38">
        <v>551</v>
      </c>
      <c r="G199" s="38">
        <v>776</v>
      </c>
      <c r="H199" s="37">
        <v>5769.1084940000001</v>
      </c>
      <c r="I199" s="37">
        <v>3524925.29</v>
      </c>
      <c r="J199" s="38">
        <v>0</v>
      </c>
    </row>
    <row r="200" spans="1:10" hidden="1" x14ac:dyDescent="0.25">
      <c r="A200" s="3">
        <v>802099</v>
      </c>
      <c r="B200" s="2" t="s">
        <v>1264</v>
      </c>
      <c r="C200" s="2" t="s">
        <v>162</v>
      </c>
      <c r="D200" s="2" t="s">
        <v>1261</v>
      </c>
      <c r="E200" s="37">
        <v>28000</v>
      </c>
      <c r="F200" s="38">
        <v>0</v>
      </c>
      <c r="G200" s="38">
        <v>0</v>
      </c>
      <c r="H200" s="37">
        <v>0</v>
      </c>
      <c r="I200" s="37">
        <v>0</v>
      </c>
      <c r="J200" s="38">
        <v>0</v>
      </c>
    </row>
    <row r="201" spans="1:10" hidden="1" x14ac:dyDescent="0.25">
      <c r="A201" s="3">
        <v>803001</v>
      </c>
      <c r="B201" s="2" t="s">
        <v>318</v>
      </c>
      <c r="C201" s="2" t="s">
        <v>14</v>
      </c>
      <c r="D201" s="2" t="s">
        <v>1245</v>
      </c>
      <c r="E201" s="37">
        <v>10900</v>
      </c>
      <c r="F201" s="38">
        <v>14904</v>
      </c>
      <c r="G201" s="38">
        <v>14863</v>
      </c>
      <c r="H201" s="37">
        <v>6481.363464</v>
      </c>
      <c r="I201" s="37">
        <v>96598241.079999998</v>
      </c>
      <c r="J201" s="38">
        <v>0</v>
      </c>
    </row>
    <row r="202" spans="1:10" hidden="1" x14ac:dyDescent="0.25">
      <c r="A202" s="3">
        <v>803004</v>
      </c>
      <c r="B202" s="2" t="s">
        <v>1265</v>
      </c>
      <c r="C202" s="2" t="s">
        <v>14</v>
      </c>
      <c r="D202" s="2" t="s">
        <v>1266</v>
      </c>
      <c r="E202" s="37">
        <v>25000</v>
      </c>
      <c r="F202" s="38">
        <v>0</v>
      </c>
      <c r="G202" s="38">
        <v>0</v>
      </c>
      <c r="H202" s="37">
        <v>0</v>
      </c>
      <c r="I202" s="37">
        <v>0</v>
      </c>
      <c r="J202" s="38">
        <v>0</v>
      </c>
    </row>
    <row r="203" spans="1:10" hidden="1" x14ac:dyDescent="0.25">
      <c r="A203" s="3">
        <v>803005</v>
      </c>
      <c r="B203" s="2" t="s">
        <v>239</v>
      </c>
      <c r="C203" s="2" t="s">
        <v>14</v>
      </c>
      <c r="D203" s="2" t="s">
        <v>1267</v>
      </c>
      <c r="E203" s="37">
        <v>10500</v>
      </c>
      <c r="F203" s="38">
        <v>6500</v>
      </c>
      <c r="G203" s="38">
        <v>6772</v>
      </c>
      <c r="H203" s="37">
        <v>8090.0538319999996</v>
      </c>
      <c r="I203" s="37">
        <v>52747150.990000002</v>
      </c>
      <c r="J203" s="38">
        <v>0</v>
      </c>
    </row>
    <row r="204" spans="1:10" hidden="1" x14ac:dyDescent="0.25">
      <c r="A204" s="3">
        <v>803006</v>
      </c>
      <c r="B204" s="2" t="s">
        <v>1268</v>
      </c>
      <c r="C204" s="2" t="s">
        <v>14</v>
      </c>
      <c r="D204" s="2" t="s">
        <v>1266</v>
      </c>
      <c r="E204" s="37">
        <v>5000</v>
      </c>
      <c r="F204" s="38">
        <v>0</v>
      </c>
      <c r="G204" s="38">
        <v>0</v>
      </c>
      <c r="H204" s="37">
        <v>0</v>
      </c>
      <c r="I204" s="37">
        <v>0</v>
      </c>
      <c r="J204" s="38">
        <v>0</v>
      </c>
    </row>
    <row r="205" spans="1:10" hidden="1" x14ac:dyDescent="0.25">
      <c r="A205" s="3">
        <v>803007</v>
      </c>
      <c r="B205" s="2" t="s">
        <v>237</v>
      </c>
      <c r="C205" s="2" t="s">
        <v>14</v>
      </c>
      <c r="D205" s="2" t="s">
        <v>1266</v>
      </c>
      <c r="E205" s="37">
        <v>8600</v>
      </c>
      <c r="F205" s="38">
        <v>0</v>
      </c>
      <c r="G205" s="38">
        <v>25</v>
      </c>
      <c r="H205" s="37">
        <v>5962.64</v>
      </c>
      <c r="I205" s="37">
        <v>29813.200000000001</v>
      </c>
      <c r="J205" s="38">
        <v>0</v>
      </c>
    </row>
    <row r="206" spans="1:10" hidden="1" x14ac:dyDescent="0.25">
      <c r="A206" s="3">
        <v>803008</v>
      </c>
      <c r="B206" s="2" t="s">
        <v>314</v>
      </c>
      <c r="C206" s="2" t="s">
        <v>14</v>
      </c>
      <c r="D206" s="2" t="s">
        <v>1245</v>
      </c>
      <c r="E206" s="37">
        <v>26500</v>
      </c>
      <c r="F206" s="38">
        <v>427</v>
      </c>
      <c r="G206" s="38">
        <v>1757</v>
      </c>
      <c r="H206" s="37">
        <v>18409.366610000001</v>
      </c>
      <c r="I206" s="37">
        <v>8689221.0399999991</v>
      </c>
      <c r="J206" s="38">
        <v>0</v>
      </c>
    </row>
    <row r="207" spans="1:10" hidden="1" x14ac:dyDescent="0.25">
      <c r="A207" s="3">
        <v>803009</v>
      </c>
      <c r="B207" s="2" t="s">
        <v>1269</v>
      </c>
      <c r="C207" s="2" t="s">
        <v>14</v>
      </c>
      <c r="D207" s="3"/>
      <c r="E207" s="37">
        <v>10000</v>
      </c>
      <c r="F207" s="38">
        <v>0</v>
      </c>
      <c r="G207" s="38">
        <v>0</v>
      </c>
      <c r="H207" s="37">
        <v>0</v>
      </c>
      <c r="I207" s="37">
        <v>0</v>
      </c>
      <c r="J207" s="38">
        <v>0</v>
      </c>
    </row>
    <row r="208" spans="1:10" hidden="1" x14ac:dyDescent="0.25">
      <c r="A208" s="3">
        <v>803010</v>
      </c>
      <c r="B208" s="2" t="s">
        <v>15</v>
      </c>
      <c r="C208" s="2" t="s">
        <v>14</v>
      </c>
      <c r="D208" s="2" t="s">
        <v>1249</v>
      </c>
      <c r="E208" s="37">
        <v>69500</v>
      </c>
      <c r="F208" s="38">
        <v>0</v>
      </c>
      <c r="G208" s="38">
        <v>0</v>
      </c>
      <c r="H208" s="37">
        <v>0</v>
      </c>
      <c r="I208" s="37">
        <v>0</v>
      </c>
      <c r="J208" s="38">
        <v>0</v>
      </c>
    </row>
    <row r="209" spans="1:10" hidden="1" x14ac:dyDescent="0.25">
      <c r="A209" s="3">
        <v>803011</v>
      </c>
      <c r="B209" s="2" t="s">
        <v>12</v>
      </c>
      <c r="C209" s="2" t="s">
        <v>14</v>
      </c>
      <c r="D209" s="2" t="s">
        <v>1249</v>
      </c>
      <c r="E209" s="37">
        <v>3250</v>
      </c>
      <c r="F209" s="38">
        <v>0</v>
      </c>
      <c r="G209" s="38">
        <v>0</v>
      </c>
      <c r="H209" s="37">
        <v>0</v>
      </c>
      <c r="I209" s="37">
        <v>0</v>
      </c>
      <c r="J209" s="38">
        <v>0</v>
      </c>
    </row>
    <row r="210" spans="1:10" hidden="1" x14ac:dyDescent="0.25">
      <c r="A210" s="3">
        <v>804001</v>
      </c>
      <c r="B210" s="2" t="s">
        <v>1270</v>
      </c>
      <c r="C210" s="2" t="s">
        <v>19</v>
      </c>
      <c r="D210" s="2" t="s">
        <v>1271</v>
      </c>
      <c r="E210" s="37">
        <v>6900</v>
      </c>
      <c r="F210" s="38">
        <v>0</v>
      </c>
      <c r="G210" s="38">
        <v>0</v>
      </c>
      <c r="H210" s="37">
        <v>0</v>
      </c>
      <c r="I210" s="37">
        <v>0</v>
      </c>
      <c r="J210" s="38">
        <v>0</v>
      </c>
    </row>
    <row r="211" spans="1:10" hidden="1" x14ac:dyDescent="0.25">
      <c r="A211" s="3">
        <v>804003</v>
      </c>
      <c r="B211" s="2" t="s">
        <v>207</v>
      </c>
      <c r="C211" s="2" t="s">
        <v>19</v>
      </c>
      <c r="D211" s="3"/>
      <c r="E211" s="37">
        <v>10000</v>
      </c>
      <c r="F211" s="38">
        <v>0</v>
      </c>
      <c r="G211" s="38">
        <v>0</v>
      </c>
      <c r="H211" s="37">
        <v>0</v>
      </c>
      <c r="I211" s="37">
        <v>0</v>
      </c>
      <c r="J211" s="38">
        <v>0</v>
      </c>
    </row>
    <row r="212" spans="1:10" hidden="1" x14ac:dyDescent="0.25">
      <c r="A212" s="3">
        <v>804004</v>
      </c>
      <c r="B212" s="2" t="s">
        <v>206</v>
      </c>
      <c r="C212" s="2" t="s">
        <v>19</v>
      </c>
      <c r="D212" s="3"/>
      <c r="E212" s="37">
        <v>9000</v>
      </c>
      <c r="F212" s="38">
        <v>0</v>
      </c>
      <c r="G212" s="38">
        <v>0</v>
      </c>
      <c r="H212" s="37">
        <v>0</v>
      </c>
      <c r="I212" s="37">
        <v>0</v>
      </c>
      <c r="J212" s="38">
        <v>0</v>
      </c>
    </row>
    <row r="213" spans="1:10" hidden="1" x14ac:dyDescent="0.25">
      <c r="A213" s="3">
        <v>804005</v>
      </c>
      <c r="B213" s="2" t="s">
        <v>205</v>
      </c>
      <c r="C213" s="2" t="s">
        <v>19</v>
      </c>
      <c r="D213" s="3"/>
      <c r="E213" s="37">
        <v>6500</v>
      </c>
      <c r="F213" s="38">
        <v>0</v>
      </c>
      <c r="G213" s="38">
        <v>0</v>
      </c>
      <c r="H213" s="37">
        <v>0</v>
      </c>
      <c r="I213" s="37">
        <v>0</v>
      </c>
      <c r="J213" s="38">
        <v>0</v>
      </c>
    </row>
    <row r="214" spans="1:10" hidden="1" x14ac:dyDescent="0.25">
      <c r="A214" s="3">
        <v>804008</v>
      </c>
      <c r="B214" s="2" t="s">
        <v>1272</v>
      </c>
      <c r="C214" s="2" t="s">
        <v>19</v>
      </c>
      <c r="D214" s="3"/>
      <c r="E214" s="37">
        <v>3200</v>
      </c>
      <c r="F214" s="38">
        <v>0</v>
      </c>
      <c r="G214" s="38">
        <v>0</v>
      </c>
      <c r="H214" s="37">
        <v>0</v>
      </c>
      <c r="I214" s="37">
        <v>0</v>
      </c>
      <c r="J214" s="38">
        <v>0</v>
      </c>
    </row>
    <row r="215" spans="1:10" hidden="1" x14ac:dyDescent="0.25">
      <c r="A215" s="3">
        <v>804009</v>
      </c>
      <c r="B215" s="2" t="s">
        <v>397</v>
      </c>
      <c r="C215" s="2" t="s">
        <v>19</v>
      </c>
      <c r="D215" s="3"/>
      <c r="E215" s="37">
        <v>8000</v>
      </c>
      <c r="F215" s="38">
        <v>0</v>
      </c>
      <c r="G215" s="38">
        <v>0</v>
      </c>
      <c r="H215" s="37">
        <v>0</v>
      </c>
      <c r="I215" s="37">
        <v>0</v>
      </c>
      <c r="J215" s="38">
        <v>0</v>
      </c>
    </row>
    <row r="216" spans="1:10" hidden="1" x14ac:dyDescent="0.25">
      <c r="A216" s="3">
        <v>804010</v>
      </c>
      <c r="B216" s="2" t="s">
        <v>395</v>
      </c>
      <c r="C216" s="2" t="s">
        <v>19</v>
      </c>
      <c r="D216" s="3"/>
      <c r="E216" s="37">
        <v>16000</v>
      </c>
      <c r="F216" s="38">
        <v>0</v>
      </c>
      <c r="G216" s="38">
        <v>0</v>
      </c>
      <c r="H216" s="37">
        <v>0</v>
      </c>
      <c r="I216" s="37">
        <v>0</v>
      </c>
      <c r="J216" s="38">
        <v>0</v>
      </c>
    </row>
    <row r="217" spans="1:10" hidden="1" x14ac:dyDescent="0.25">
      <c r="A217" s="3">
        <v>804015</v>
      </c>
      <c r="B217" s="2" t="s">
        <v>262</v>
      </c>
      <c r="C217" s="2" t="s">
        <v>19</v>
      </c>
      <c r="D217" s="2" t="s">
        <v>1273</v>
      </c>
      <c r="E217" s="37">
        <v>4500</v>
      </c>
      <c r="F217" s="38">
        <v>48231</v>
      </c>
      <c r="G217" s="38">
        <v>50043</v>
      </c>
      <c r="H217" s="37">
        <v>3295.6675019999998</v>
      </c>
      <c r="I217" s="37">
        <v>159170853.38999999</v>
      </c>
      <c r="J217" s="38">
        <v>0</v>
      </c>
    </row>
    <row r="218" spans="1:10" hidden="1" x14ac:dyDescent="0.25">
      <c r="A218" s="3">
        <v>804016</v>
      </c>
      <c r="B218" s="2" t="s">
        <v>260</v>
      </c>
      <c r="C218" s="2" t="s">
        <v>19</v>
      </c>
      <c r="D218" s="2" t="s">
        <v>1273</v>
      </c>
      <c r="E218" s="37">
        <v>4500</v>
      </c>
      <c r="F218" s="38">
        <v>25467</v>
      </c>
      <c r="G218" s="38">
        <v>25956</v>
      </c>
      <c r="H218" s="37">
        <v>3174.1546990000002</v>
      </c>
      <c r="I218" s="37">
        <v>80928248.230000004</v>
      </c>
      <c r="J218" s="38">
        <v>0</v>
      </c>
    </row>
    <row r="219" spans="1:10" x14ac:dyDescent="0.25">
      <c r="A219" s="3">
        <v>804017</v>
      </c>
      <c r="B219" s="2" t="s">
        <v>1274</v>
      </c>
      <c r="C219" s="2" t="s">
        <v>19</v>
      </c>
      <c r="D219" s="2" t="s">
        <v>1273</v>
      </c>
      <c r="E219" s="37">
        <v>25500</v>
      </c>
      <c r="F219" s="38">
        <v>1</v>
      </c>
      <c r="G219" s="38">
        <v>4705</v>
      </c>
      <c r="H219" s="37">
        <v>68529.81</v>
      </c>
      <c r="I219" s="37">
        <v>68529.81</v>
      </c>
      <c r="J219" s="38">
        <v>0</v>
      </c>
    </row>
    <row r="220" spans="1:10" x14ac:dyDescent="0.25">
      <c r="A220" s="3">
        <v>804018</v>
      </c>
      <c r="B220" s="2" t="s">
        <v>1275</v>
      </c>
      <c r="C220" s="2" t="s">
        <v>19</v>
      </c>
      <c r="D220" s="2" t="s">
        <v>1273</v>
      </c>
      <c r="E220" s="37">
        <v>20000</v>
      </c>
      <c r="F220" s="38">
        <v>1</v>
      </c>
      <c r="G220" s="38">
        <v>3745</v>
      </c>
      <c r="H220" s="37">
        <v>21415.564999999999</v>
      </c>
      <c r="I220" s="37">
        <v>42831.13</v>
      </c>
      <c r="J220" s="38">
        <v>0</v>
      </c>
    </row>
    <row r="221" spans="1:10" hidden="1" x14ac:dyDescent="0.25">
      <c r="A221" s="3">
        <v>804021</v>
      </c>
      <c r="B221" s="2" t="s">
        <v>393</v>
      </c>
      <c r="C221" s="2" t="s">
        <v>19</v>
      </c>
      <c r="D221" s="3"/>
      <c r="E221" s="37">
        <v>700</v>
      </c>
      <c r="F221" s="38">
        <v>0</v>
      </c>
      <c r="G221" s="38">
        <v>0</v>
      </c>
      <c r="H221" s="37">
        <v>0</v>
      </c>
      <c r="I221" s="37">
        <v>0</v>
      </c>
      <c r="J221" s="38">
        <v>0</v>
      </c>
    </row>
    <row r="222" spans="1:10" hidden="1" x14ac:dyDescent="0.25">
      <c r="A222" s="3">
        <v>804032</v>
      </c>
      <c r="B222" s="2" t="s">
        <v>246</v>
      </c>
      <c r="C222" s="2" t="s">
        <v>19</v>
      </c>
      <c r="D222" s="2" t="s">
        <v>1276</v>
      </c>
      <c r="E222" s="37">
        <v>3400</v>
      </c>
      <c r="F222" s="38">
        <v>15099</v>
      </c>
      <c r="G222" s="38">
        <v>15139</v>
      </c>
      <c r="H222" s="37">
        <v>1679.6465390000001</v>
      </c>
      <c r="I222" s="37">
        <v>25360983.100000001</v>
      </c>
      <c r="J222" s="38">
        <v>0</v>
      </c>
    </row>
    <row r="223" spans="1:10" hidden="1" x14ac:dyDescent="0.25">
      <c r="A223" s="3">
        <v>805001</v>
      </c>
      <c r="B223" s="2" t="s">
        <v>1277</v>
      </c>
      <c r="C223" s="2" t="s">
        <v>53</v>
      </c>
      <c r="D223" s="2" t="s">
        <v>1278</v>
      </c>
      <c r="E223" s="37">
        <v>8200</v>
      </c>
      <c r="F223" s="38">
        <v>1</v>
      </c>
      <c r="G223" s="38">
        <v>1</v>
      </c>
      <c r="H223" s="37">
        <v>8200</v>
      </c>
      <c r="I223" s="37">
        <v>8200</v>
      </c>
      <c r="J223" s="38">
        <v>0</v>
      </c>
    </row>
    <row r="224" spans="1:10" hidden="1" x14ac:dyDescent="0.25">
      <c r="A224" s="3">
        <v>805002</v>
      </c>
      <c r="B224" s="2" t="s">
        <v>216</v>
      </c>
      <c r="C224" s="2" t="s">
        <v>53</v>
      </c>
      <c r="D224" s="2" t="s">
        <v>1278</v>
      </c>
      <c r="E224" s="37">
        <v>8200</v>
      </c>
      <c r="F224" s="38">
        <v>0</v>
      </c>
      <c r="G224" s="38">
        <v>0</v>
      </c>
      <c r="H224" s="37">
        <v>0</v>
      </c>
      <c r="I224" s="37">
        <v>0</v>
      </c>
      <c r="J224" s="38">
        <v>0</v>
      </c>
    </row>
    <row r="225" spans="1:10" hidden="1" x14ac:dyDescent="0.25">
      <c r="A225" s="3">
        <v>805003</v>
      </c>
      <c r="B225" s="2" t="s">
        <v>284</v>
      </c>
      <c r="C225" s="2" t="s">
        <v>53</v>
      </c>
      <c r="D225" s="2" t="s">
        <v>1278</v>
      </c>
      <c r="E225" s="37">
        <v>7200</v>
      </c>
      <c r="F225" s="38">
        <v>322</v>
      </c>
      <c r="G225" s="38">
        <v>378</v>
      </c>
      <c r="H225" s="37">
        <v>4871.0422040000003</v>
      </c>
      <c r="I225" s="37">
        <v>1568475.59</v>
      </c>
      <c r="J225" s="38">
        <v>0</v>
      </c>
    </row>
    <row r="226" spans="1:10" hidden="1" x14ac:dyDescent="0.25">
      <c r="A226" s="3">
        <v>805004</v>
      </c>
      <c r="B226" s="2" t="s">
        <v>361</v>
      </c>
      <c r="C226" s="2" t="s">
        <v>53</v>
      </c>
      <c r="D226" s="2" t="s">
        <v>1278</v>
      </c>
      <c r="E226" s="37">
        <v>2400</v>
      </c>
      <c r="F226" s="38">
        <v>117</v>
      </c>
      <c r="G226" s="38">
        <v>124</v>
      </c>
      <c r="H226" s="37">
        <v>2365.5722219999998</v>
      </c>
      <c r="I226" s="37">
        <v>276771.95</v>
      </c>
      <c r="J226" s="38">
        <v>0</v>
      </c>
    </row>
    <row r="227" spans="1:10" hidden="1" x14ac:dyDescent="0.25">
      <c r="A227" s="3">
        <v>805005</v>
      </c>
      <c r="B227" s="2" t="s">
        <v>213</v>
      </c>
      <c r="C227" s="2" t="s">
        <v>53</v>
      </c>
      <c r="D227" s="2" t="s">
        <v>1278</v>
      </c>
      <c r="E227" s="37">
        <v>2400</v>
      </c>
      <c r="F227" s="38">
        <v>5973</v>
      </c>
      <c r="G227" s="38">
        <v>10200</v>
      </c>
      <c r="H227" s="37">
        <v>1238.0962039999999</v>
      </c>
      <c r="I227" s="37">
        <v>7528863.0199999996</v>
      </c>
      <c r="J227" s="38">
        <v>0</v>
      </c>
    </row>
    <row r="228" spans="1:10" hidden="1" x14ac:dyDescent="0.25">
      <c r="A228" s="3">
        <v>805006</v>
      </c>
      <c r="B228" s="2" t="s">
        <v>147</v>
      </c>
      <c r="C228" s="2" t="s">
        <v>53</v>
      </c>
      <c r="D228" s="2" t="s">
        <v>1278</v>
      </c>
      <c r="E228" s="37">
        <v>2100</v>
      </c>
      <c r="F228" s="38">
        <v>2379</v>
      </c>
      <c r="G228" s="38">
        <v>5247</v>
      </c>
      <c r="H228" s="37">
        <v>1105.8583610000001</v>
      </c>
      <c r="I228" s="37">
        <v>2746952.17</v>
      </c>
      <c r="J228" s="38">
        <v>0</v>
      </c>
    </row>
    <row r="229" spans="1:10" hidden="1" x14ac:dyDescent="0.25">
      <c r="A229" s="3">
        <v>805007</v>
      </c>
      <c r="B229" s="2" t="s">
        <v>171</v>
      </c>
      <c r="C229" s="2" t="s">
        <v>53</v>
      </c>
      <c r="D229" s="2" t="s">
        <v>1278</v>
      </c>
      <c r="E229" s="37">
        <v>3700</v>
      </c>
      <c r="F229" s="38">
        <v>72</v>
      </c>
      <c r="G229" s="38">
        <v>108</v>
      </c>
      <c r="H229" s="37">
        <v>2627.0725000000002</v>
      </c>
      <c r="I229" s="37">
        <v>189149.22</v>
      </c>
      <c r="J229" s="38">
        <v>0</v>
      </c>
    </row>
    <row r="230" spans="1:10" hidden="1" x14ac:dyDescent="0.25">
      <c r="A230" s="3">
        <v>805008</v>
      </c>
      <c r="B230" s="2" t="s">
        <v>330</v>
      </c>
      <c r="C230" s="2" t="s">
        <v>53</v>
      </c>
      <c r="D230" s="2" t="s">
        <v>1278</v>
      </c>
      <c r="E230" s="37">
        <v>7500</v>
      </c>
      <c r="F230" s="38">
        <v>0</v>
      </c>
      <c r="G230" s="38">
        <v>0</v>
      </c>
      <c r="H230" s="37">
        <v>0</v>
      </c>
      <c r="I230" s="37">
        <v>0</v>
      </c>
      <c r="J230" s="38">
        <v>0</v>
      </c>
    </row>
    <row r="231" spans="1:10" hidden="1" x14ac:dyDescent="0.25">
      <c r="A231" s="3">
        <v>805009</v>
      </c>
      <c r="B231" s="2" t="s">
        <v>211</v>
      </c>
      <c r="C231" s="2" t="s">
        <v>53</v>
      </c>
      <c r="D231" s="2" t="s">
        <v>1278</v>
      </c>
      <c r="E231" s="37">
        <v>7500</v>
      </c>
      <c r="F231" s="38">
        <v>0</v>
      </c>
      <c r="G231" s="38">
        <v>0</v>
      </c>
      <c r="H231" s="37">
        <v>0</v>
      </c>
      <c r="I231" s="37">
        <v>0</v>
      </c>
      <c r="J231" s="38">
        <v>0</v>
      </c>
    </row>
    <row r="232" spans="1:10" hidden="1" x14ac:dyDescent="0.25">
      <c r="A232" s="3">
        <v>805010</v>
      </c>
      <c r="B232" s="2" t="s">
        <v>185</v>
      </c>
      <c r="C232" s="2" t="s">
        <v>53</v>
      </c>
      <c r="D232" s="2" t="s">
        <v>1278</v>
      </c>
      <c r="E232" s="37">
        <v>6500</v>
      </c>
      <c r="F232" s="38">
        <v>0</v>
      </c>
      <c r="G232" s="38">
        <v>0</v>
      </c>
      <c r="H232" s="37">
        <v>0</v>
      </c>
      <c r="I232" s="37">
        <v>0</v>
      </c>
      <c r="J232" s="38">
        <v>0</v>
      </c>
    </row>
    <row r="233" spans="1:10" hidden="1" x14ac:dyDescent="0.25">
      <c r="A233" s="3">
        <v>805011</v>
      </c>
      <c r="B233" s="2" t="s">
        <v>142</v>
      </c>
      <c r="C233" s="2" t="s">
        <v>53</v>
      </c>
      <c r="D233" s="2" t="s">
        <v>1278</v>
      </c>
      <c r="E233" s="37">
        <v>6000</v>
      </c>
      <c r="F233" s="38">
        <v>0</v>
      </c>
      <c r="G233" s="38">
        <v>0</v>
      </c>
      <c r="H233" s="37">
        <v>0</v>
      </c>
      <c r="I233" s="37">
        <v>0</v>
      </c>
      <c r="J233" s="38">
        <v>0</v>
      </c>
    </row>
    <row r="234" spans="1:10" hidden="1" x14ac:dyDescent="0.25">
      <c r="A234" s="3">
        <v>805012</v>
      </c>
      <c r="B234" s="2" t="s">
        <v>305</v>
      </c>
      <c r="C234" s="2" t="s">
        <v>53</v>
      </c>
      <c r="D234" s="2" t="s">
        <v>1278</v>
      </c>
      <c r="E234" s="37">
        <v>8500</v>
      </c>
      <c r="F234" s="38">
        <v>0</v>
      </c>
      <c r="G234" s="38">
        <v>0</v>
      </c>
      <c r="H234" s="37">
        <v>0</v>
      </c>
      <c r="I234" s="37">
        <v>0</v>
      </c>
      <c r="J234" s="38">
        <v>0</v>
      </c>
    </row>
    <row r="235" spans="1:10" hidden="1" x14ac:dyDescent="0.25">
      <c r="A235" s="3">
        <v>805013</v>
      </c>
      <c r="B235" s="2" t="s">
        <v>51</v>
      </c>
      <c r="C235" s="2" t="s">
        <v>53</v>
      </c>
      <c r="D235" s="2" t="s">
        <v>1278</v>
      </c>
      <c r="E235" s="37">
        <v>9000</v>
      </c>
      <c r="F235" s="38">
        <v>0</v>
      </c>
      <c r="G235" s="38">
        <v>0</v>
      </c>
      <c r="H235" s="37">
        <v>0</v>
      </c>
      <c r="I235" s="37">
        <v>0</v>
      </c>
      <c r="J235" s="38">
        <v>0</v>
      </c>
    </row>
    <row r="236" spans="1:10" hidden="1" x14ac:dyDescent="0.25">
      <c r="A236" s="3">
        <v>805014</v>
      </c>
      <c r="B236" s="2" t="s">
        <v>57</v>
      </c>
      <c r="C236" s="2" t="s">
        <v>53</v>
      </c>
      <c r="D236" s="2" t="s">
        <v>1278</v>
      </c>
      <c r="E236" s="37">
        <v>7000</v>
      </c>
      <c r="F236" s="38">
        <v>0</v>
      </c>
      <c r="G236" s="38">
        <v>0</v>
      </c>
      <c r="H236" s="37">
        <v>0</v>
      </c>
      <c r="I236" s="37">
        <v>0</v>
      </c>
      <c r="J236" s="38">
        <v>0</v>
      </c>
    </row>
    <row r="237" spans="1:10" hidden="1" x14ac:dyDescent="0.25">
      <c r="A237" s="3">
        <v>805015</v>
      </c>
      <c r="B237" s="2" t="s">
        <v>152</v>
      </c>
      <c r="C237" s="2" t="s">
        <v>53</v>
      </c>
      <c r="D237" s="2" t="s">
        <v>1278</v>
      </c>
      <c r="E237" s="37">
        <v>8500</v>
      </c>
      <c r="F237" s="38">
        <v>0</v>
      </c>
      <c r="G237" s="38">
        <v>0</v>
      </c>
      <c r="H237" s="37">
        <v>0</v>
      </c>
      <c r="I237" s="37">
        <v>0</v>
      </c>
      <c r="J237" s="38">
        <v>0</v>
      </c>
    </row>
    <row r="238" spans="1:10" hidden="1" x14ac:dyDescent="0.25">
      <c r="A238" s="3">
        <v>805016</v>
      </c>
      <c r="B238" s="2" t="s">
        <v>1279</v>
      </c>
      <c r="C238" s="2" t="s">
        <v>53</v>
      </c>
      <c r="D238" s="2" t="s">
        <v>1278</v>
      </c>
      <c r="E238" s="37">
        <v>3250</v>
      </c>
      <c r="F238" s="38">
        <v>0</v>
      </c>
      <c r="G238" s="38">
        <v>0</v>
      </c>
      <c r="H238" s="37">
        <v>0</v>
      </c>
      <c r="I238" s="37">
        <v>0</v>
      </c>
      <c r="J238" s="38">
        <v>0</v>
      </c>
    </row>
    <row r="239" spans="1:10" hidden="1" x14ac:dyDescent="0.25">
      <c r="A239" s="3">
        <v>805017</v>
      </c>
      <c r="B239" s="2" t="s">
        <v>63</v>
      </c>
      <c r="C239" s="2" t="s">
        <v>53</v>
      </c>
      <c r="D239" s="2" t="s">
        <v>1278</v>
      </c>
      <c r="E239" s="37">
        <v>6500</v>
      </c>
      <c r="F239" s="38">
        <v>0</v>
      </c>
      <c r="G239" s="38">
        <v>0</v>
      </c>
      <c r="H239" s="37">
        <v>0</v>
      </c>
      <c r="I239" s="37">
        <v>0</v>
      </c>
      <c r="J239" s="38">
        <v>0</v>
      </c>
    </row>
    <row r="240" spans="1:10" hidden="1" x14ac:dyDescent="0.25">
      <c r="A240" s="3">
        <v>805018</v>
      </c>
      <c r="B240" s="2" t="s">
        <v>61</v>
      </c>
      <c r="C240" s="2" t="s">
        <v>53</v>
      </c>
      <c r="D240" s="2" t="s">
        <v>1278</v>
      </c>
      <c r="E240" s="37">
        <v>12000</v>
      </c>
      <c r="F240" s="38">
        <v>0</v>
      </c>
      <c r="G240" s="38">
        <v>4</v>
      </c>
      <c r="H240" s="37">
        <v>12000</v>
      </c>
      <c r="I240" s="37">
        <v>48000</v>
      </c>
      <c r="J240" s="38">
        <v>0</v>
      </c>
    </row>
    <row r="241" spans="1:10" hidden="1" x14ac:dyDescent="0.25">
      <c r="A241" s="3">
        <v>805019</v>
      </c>
      <c r="B241" s="2" t="s">
        <v>75</v>
      </c>
      <c r="C241" s="2" t="s">
        <v>53</v>
      </c>
      <c r="D241" s="2" t="s">
        <v>1278</v>
      </c>
      <c r="E241" s="37">
        <v>6500</v>
      </c>
      <c r="F241" s="38">
        <v>0</v>
      </c>
      <c r="G241" s="38">
        <v>0</v>
      </c>
      <c r="H241" s="37">
        <v>0</v>
      </c>
      <c r="I241" s="37">
        <v>0</v>
      </c>
      <c r="J241" s="38">
        <v>0</v>
      </c>
    </row>
    <row r="242" spans="1:10" hidden="1" x14ac:dyDescent="0.25">
      <c r="A242" s="3">
        <v>805020</v>
      </c>
      <c r="B242" s="2" t="s">
        <v>369</v>
      </c>
      <c r="C242" s="2" t="s">
        <v>53</v>
      </c>
      <c r="D242" s="2" t="s">
        <v>1278</v>
      </c>
      <c r="E242" s="37">
        <v>7500</v>
      </c>
      <c r="F242" s="38">
        <v>0</v>
      </c>
      <c r="G242" s="38">
        <v>0</v>
      </c>
      <c r="H242" s="37">
        <v>0</v>
      </c>
      <c r="I242" s="37">
        <v>0</v>
      </c>
      <c r="J242" s="38">
        <v>0</v>
      </c>
    </row>
    <row r="243" spans="1:10" hidden="1" x14ac:dyDescent="0.25">
      <c r="A243" s="3">
        <v>805021</v>
      </c>
      <c r="B243" s="2" t="s">
        <v>371</v>
      </c>
      <c r="C243" s="2" t="s">
        <v>53</v>
      </c>
      <c r="D243" s="2" t="s">
        <v>1278</v>
      </c>
      <c r="E243" s="37">
        <v>7500</v>
      </c>
      <c r="F243" s="38">
        <v>0</v>
      </c>
      <c r="G243" s="38">
        <v>0</v>
      </c>
      <c r="H243" s="37">
        <v>0</v>
      </c>
      <c r="I243" s="37">
        <v>0</v>
      </c>
      <c r="J243" s="38">
        <v>0</v>
      </c>
    </row>
    <row r="244" spans="1:10" hidden="1" x14ac:dyDescent="0.25">
      <c r="A244" s="3">
        <v>805022</v>
      </c>
      <c r="B244" s="2" t="s">
        <v>73</v>
      </c>
      <c r="C244" s="2" t="s">
        <v>53</v>
      </c>
      <c r="D244" s="2" t="s">
        <v>1278</v>
      </c>
      <c r="E244" s="37">
        <v>5500</v>
      </c>
      <c r="F244" s="38">
        <v>0</v>
      </c>
      <c r="G244" s="38">
        <v>0</v>
      </c>
      <c r="H244" s="37">
        <v>0</v>
      </c>
      <c r="I244" s="37">
        <v>0</v>
      </c>
      <c r="J244" s="38">
        <v>0</v>
      </c>
    </row>
    <row r="245" spans="1:10" hidden="1" x14ac:dyDescent="0.25">
      <c r="A245" s="3">
        <v>805023</v>
      </c>
      <c r="B245" s="2" t="s">
        <v>71</v>
      </c>
      <c r="C245" s="2" t="s">
        <v>53</v>
      </c>
      <c r="D245" s="2" t="s">
        <v>1278</v>
      </c>
      <c r="E245" s="37">
        <v>4250</v>
      </c>
      <c r="F245" s="38">
        <v>0</v>
      </c>
      <c r="G245" s="38">
        <v>0</v>
      </c>
      <c r="H245" s="37">
        <v>0</v>
      </c>
      <c r="I245" s="37">
        <v>0</v>
      </c>
      <c r="J245" s="38">
        <v>0</v>
      </c>
    </row>
    <row r="246" spans="1:10" hidden="1" x14ac:dyDescent="0.25">
      <c r="A246" s="3">
        <v>805024</v>
      </c>
      <c r="B246" s="2" t="s">
        <v>69</v>
      </c>
      <c r="C246" s="2" t="s">
        <v>53</v>
      </c>
      <c r="D246" s="2" t="s">
        <v>1278</v>
      </c>
      <c r="E246" s="37">
        <v>10500</v>
      </c>
      <c r="F246" s="38">
        <v>0</v>
      </c>
      <c r="G246" s="38">
        <v>0</v>
      </c>
      <c r="H246" s="37">
        <v>0</v>
      </c>
      <c r="I246" s="37">
        <v>0</v>
      </c>
      <c r="J246" s="38">
        <v>0</v>
      </c>
    </row>
    <row r="247" spans="1:10" hidden="1" x14ac:dyDescent="0.25">
      <c r="A247" s="3">
        <v>805025</v>
      </c>
      <c r="B247" s="2" t="s">
        <v>59</v>
      </c>
      <c r="C247" s="2" t="s">
        <v>53</v>
      </c>
      <c r="D247" s="2" t="s">
        <v>1278</v>
      </c>
      <c r="E247" s="37">
        <v>4500</v>
      </c>
      <c r="F247" s="38">
        <v>0</v>
      </c>
      <c r="G247" s="38">
        <v>0</v>
      </c>
      <c r="H247" s="37">
        <v>0</v>
      </c>
      <c r="I247" s="37">
        <v>0</v>
      </c>
      <c r="J247" s="38">
        <v>0</v>
      </c>
    </row>
    <row r="248" spans="1:10" hidden="1" x14ac:dyDescent="0.25">
      <c r="A248" s="3">
        <v>805026</v>
      </c>
      <c r="B248" s="2" t="s">
        <v>1280</v>
      </c>
      <c r="C248" s="2" t="s">
        <v>53</v>
      </c>
      <c r="D248" s="2" t="s">
        <v>1278</v>
      </c>
      <c r="E248" s="37">
        <v>3000</v>
      </c>
      <c r="F248" s="38">
        <v>0</v>
      </c>
      <c r="G248" s="38">
        <v>0</v>
      </c>
      <c r="H248" s="37">
        <v>0</v>
      </c>
      <c r="I248" s="37">
        <v>0</v>
      </c>
      <c r="J248" s="38">
        <v>0</v>
      </c>
    </row>
    <row r="249" spans="1:10" hidden="1" x14ac:dyDescent="0.25">
      <c r="A249" s="3">
        <v>805027</v>
      </c>
      <c r="B249" s="2" t="s">
        <v>67</v>
      </c>
      <c r="C249" s="2" t="s">
        <v>53</v>
      </c>
      <c r="D249" s="2" t="s">
        <v>1278</v>
      </c>
      <c r="E249" s="37">
        <v>2500</v>
      </c>
      <c r="F249" s="38">
        <v>0</v>
      </c>
      <c r="G249" s="38">
        <v>0</v>
      </c>
      <c r="H249" s="37">
        <v>0</v>
      </c>
      <c r="I249" s="37">
        <v>0</v>
      </c>
      <c r="J249" s="38">
        <v>0</v>
      </c>
    </row>
    <row r="250" spans="1:10" hidden="1" x14ac:dyDescent="0.25">
      <c r="A250" s="3">
        <v>805028</v>
      </c>
      <c r="B250" s="2" t="s">
        <v>65</v>
      </c>
      <c r="C250" s="2" t="s">
        <v>53</v>
      </c>
      <c r="D250" s="2" t="s">
        <v>1278</v>
      </c>
      <c r="E250" s="37">
        <v>5000</v>
      </c>
      <c r="F250" s="38">
        <v>0</v>
      </c>
      <c r="G250" s="38">
        <v>0</v>
      </c>
      <c r="H250" s="37">
        <v>0</v>
      </c>
      <c r="I250" s="37">
        <v>0</v>
      </c>
      <c r="J250" s="38">
        <v>0</v>
      </c>
    </row>
    <row r="251" spans="1:10" hidden="1" x14ac:dyDescent="0.25">
      <c r="A251" s="3">
        <v>806001</v>
      </c>
      <c r="B251" s="2" t="s">
        <v>33</v>
      </c>
      <c r="C251" s="2" t="s">
        <v>19</v>
      </c>
      <c r="D251" s="2" t="s">
        <v>1271</v>
      </c>
      <c r="E251" s="37">
        <v>1250</v>
      </c>
      <c r="F251" s="38">
        <v>0</v>
      </c>
      <c r="G251" s="38">
        <v>0</v>
      </c>
      <c r="H251" s="37">
        <v>0</v>
      </c>
      <c r="I251" s="37">
        <v>0</v>
      </c>
      <c r="J251" s="38">
        <v>0</v>
      </c>
    </row>
    <row r="252" spans="1:10" hidden="1" x14ac:dyDescent="0.25">
      <c r="A252" s="3">
        <v>806002</v>
      </c>
      <c r="B252" s="2" t="s">
        <v>351</v>
      </c>
      <c r="C252" s="2" t="s">
        <v>19</v>
      </c>
      <c r="D252" s="2" t="s">
        <v>1271</v>
      </c>
      <c r="E252" s="37">
        <v>1200</v>
      </c>
      <c r="F252" s="38">
        <v>0</v>
      </c>
      <c r="G252" s="38">
        <v>0</v>
      </c>
      <c r="H252" s="37">
        <v>0</v>
      </c>
      <c r="I252" s="37">
        <v>0</v>
      </c>
      <c r="J252" s="38">
        <v>0</v>
      </c>
    </row>
    <row r="253" spans="1:10" hidden="1" x14ac:dyDescent="0.25">
      <c r="A253" s="3">
        <v>806003</v>
      </c>
      <c r="B253" s="2" t="s">
        <v>17</v>
      </c>
      <c r="C253" s="2" t="s">
        <v>19</v>
      </c>
      <c r="D253" s="2" t="s">
        <v>1271</v>
      </c>
      <c r="E253" s="37">
        <v>2000</v>
      </c>
      <c r="F253" s="38">
        <v>0</v>
      </c>
      <c r="G253" s="38">
        <v>0</v>
      </c>
      <c r="H253" s="37">
        <v>0</v>
      </c>
      <c r="I253" s="37">
        <v>0</v>
      </c>
      <c r="J253" s="38">
        <v>0</v>
      </c>
    </row>
    <row r="254" spans="1:10" hidden="1" x14ac:dyDescent="0.25">
      <c r="A254" s="3">
        <v>807000</v>
      </c>
      <c r="B254" s="2" t="s">
        <v>391</v>
      </c>
      <c r="C254" s="2" t="s">
        <v>22</v>
      </c>
      <c r="D254" s="2" t="s">
        <v>1266</v>
      </c>
      <c r="E254" s="37">
        <v>8200</v>
      </c>
      <c r="F254" s="38">
        <v>5418</v>
      </c>
      <c r="G254" s="38">
        <v>6568</v>
      </c>
      <c r="H254" s="37">
        <v>5271.6758829999999</v>
      </c>
      <c r="I254" s="37">
        <v>28619928.370000001</v>
      </c>
      <c r="J254" s="38">
        <v>0</v>
      </c>
    </row>
    <row r="255" spans="1:10" hidden="1" x14ac:dyDescent="0.25">
      <c r="A255" s="3">
        <v>807001</v>
      </c>
      <c r="B255" s="2" t="s">
        <v>311</v>
      </c>
      <c r="C255" s="2" t="s">
        <v>22</v>
      </c>
      <c r="D255" s="2" t="s">
        <v>1266</v>
      </c>
      <c r="E255" s="37">
        <v>9400</v>
      </c>
      <c r="F255" s="38">
        <v>18</v>
      </c>
      <c r="G255" s="38">
        <v>33</v>
      </c>
      <c r="H255" s="37">
        <v>7713.0830429999996</v>
      </c>
      <c r="I255" s="37">
        <v>177400.91</v>
      </c>
      <c r="J255" s="38">
        <v>0</v>
      </c>
    </row>
    <row r="256" spans="1:10" hidden="1" x14ac:dyDescent="0.25">
      <c r="A256" s="3">
        <v>807002</v>
      </c>
      <c r="B256" s="2" t="s">
        <v>278</v>
      </c>
      <c r="C256" s="2" t="s">
        <v>22</v>
      </c>
      <c r="D256" s="2" t="s">
        <v>1266</v>
      </c>
      <c r="E256" s="37">
        <v>16500</v>
      </c>
      <c r="F256" s="38">
        <v>52</v>
      </c>
      <c r="G256" s="38">
        <v>58</v>
      </c>
      <c r="H256" s="37">
        <v>13470.818846</v>
      </c>
      <c r="I256" s="37">
        <v>700482.58</v>
      </c>
      <c r="J256" s="38">
        <v>0</v>
      </c>
    </row>
    <row r="257" spans="1:10" hidden="1" x14ac:dyDescent="0.25">
      <c r="A257" s="3">
        <v>807003</v>
      </c>
      <c r="B257" s="2" t="s">
        <v>328</v>
      </c>
      <c r="C257" s="2" t="s">
        <v>22</v>
      </c>
      <c r="D257" s="2" t="s">
        <v>1266</v>
      </c>
      <c r="E257" s="37">
        <v>7500</v>
      </c>
      <c r="F257" s="38">
        <v>0</v>
      </c>
      <c r="G257" s="38">
        <v>0</v>
      </c>
      <c r="H257" s="37">
        <v>0</v>
      </c>
      <c r="I257" s="37">
        <v>0</v>
      </c>
      <c r="J257" s="38">
        <v>0</v>
      </c>
    </row>
    <row r="258" spans="1:10" hidden="1" x14ac:dyDescent="0.25">
      <c r="A258" s="3">
        <v>807004</v>
      </c>
      <c r="B258" s="2" t="s">
        <v>274</v>
      </c>
      <c r="C258" s="2" t="s">
        <v>22</v>
      </c>
      <c r="D258" s="2" t="s">
        <v>1266</v>
      </c>
      <c r="E258" s="37">
        <v>16500</v>
      </c>
      <c r="F258" s="38">
        <v>129</v>
      </c>
      <c r="G258" s="38">
        <v>129</v>
      </c>
      <c r="H258" s="37">
        <v>13103.985581000001</v>
      </c>
      <c r="I258" s="37">
        <v>1690414.14</v>
      </c>
      <c r="J258" s="38">
        <v>0</v>
      </c>
    </row>
    <row r="259" spans="1:10" hidden="1" x14ac:dyDescent="0.25">
      <c r="A259" s="3">
        <v>807005</v>
      </c>
      <c r="B259" s="2" t="s">
        <v>168</v>
      </c>
      <c r="C259" s="2" t="s">
        <v>22</v>
      </c>
      <c r="D259" s="2" t="s">
        <v>1266</v>
      </c>
      <c r="E259" s="37">
        <v>4900</v>
      </c>
      <c r="F259" s="38">
        <v>1928</v>
      </c>
      <c r="G259" s="38">
        <v>2328</v>
      </c>
      <c r="H259" s="37">
        <v>3979.9557260000001</v>
      </c>
      <c r="I259" s="37">
        <v>7673354.6399999997</v>
      </c>
      <c r="J259" s="38">
        <v>0</v>
      </c>
    </row>
    <row r="260" spans="1:10" hidden="1" x14ac:dyDescent="0.25">
      <c r="A260" s="3">
        <v>807006</v>
      </c>
      <c r="B260" s="2" t="s">
        <v>166</v>
      </c>
      <c r="C260" s="2" t="s">
        <v>22</v>
      </c>
      <c r="D260" s="2" t="s">
        <v>1266</v>
      </c>
      <c r="E260" s="37">
        <v>9900</v>
      </c>
      <c r="F260" s="38">
        <v>1688</v>
      </c>
      <c r="G260" s="38">
        <v>1933</v>
      </c>
      <c r="H260" s="37">
        <v>7136.1357520000001</v>
      </c>
      <c r="I260" s="37">
        <v>12045797.15</v>
      </c>
      <c r="J260" s="38">
        <v>0</v>
      </c>
    </row>
    <row r="261" spans="1:10" hidden="1" x14ac:dyDescent="0.25">
      <c r="A261" s="3">
        <v>807007</v>
      </c>
      <c r="B261" s="2" t="s">
        <v>165</v>
      </c>
      <c r="C261" s="2" t="s">
        <v>22</v>
      </c>
      <c r="D261" s="2" t="s">
        <v>1266</v>
      </c>
      <c r="E261" s="37">
        <v>5500</v>
      </c>
      <c r="F261" s="38">
        <v>1663</v>
      </c>
      <c r="G261" s="38">
        <v>1669</v>
      </c>
      <c r="H261" s="37">
        <v>3686.5617480000001</v>
      </c>
      <c r="I261" s="37">
        <v>6134438.75</v>
      </c>
      <c r="J261" s="38">
        <v>0</v>
      </c>
    </row>
    <row r="262" spans="1:10" hidden="1" x14ac:dyDescent="0.25">
      <c r="A262" s="3">
        <v>807008</v>
      </c>
      <c r="B262" s="2" t="s">
        <v>149</v>
      </c>
      <c r="C262" s="2" t="s">
        <v>22</v>
      </c>
      <c r="D262" s="2" t="s">
        <v>1266</v>
      </c>
      <c r="E262" s="37">
        <v>9800</v>
      </c>
      <c r="F262" s="38">
        <v>1415</v>
      </c>
      <c r="G262" s="38">
        <v>1454</v>
      </c>
      <c r="H262" s="37">
        <v>6403.4483540000001</v>
      </c>
      <c r="I262" s="37">
        <v>9067282.8699999992</v>
      </c>
      <c r="J262" s="38">
        <v>0</v>
      </c>
    </row>
    <row r="263" spans="1:10" hidden="1" x14ac:dyDescent="0.25">
      <c r="A263" s="3">
        <v>807009</v>
      </c>
      <c r="B263" s="2" t="s">
        <v>151</v>
      </c>
      <c r="C263" s="2" t="s">
        <v>22</v>
      </c>
      <c r="D263" s="2" t="s">
        <v>1266</v>
      </c>
      <c r="E263" s="37">
        <v>9800</v>
      </c>
      <c r="F263" s="38">
        <v>1341</v>
      </c>
      <c r="G263" s="38">
        <v>1383</v>
      </c>
      <c r="H263" s="37">
        <v>7269.0889779999998</v>
      </c>
      <c r="I263" s="37">
        <v>9747848.3200000003</v>
      </c>
      <c r="J263" s="38">
        <v>0</v>
      </c>
    </row>
    <row r="264" spans="1:10" hidden="1" x14ac:dyDescent="0.25">
      <c r="A264" s="3">
        <v>807010</v>
      </c>
      <c r="B264" s="2" t="s">
        <v>150</v>
      </c>
      <c r="C264" s="2" t="s">
        <v>22</v>
      </c>
      <c r="D264" s="2" t="s">
        <v>1266</v>
      </c>
      <c r="E264" s="37">
        <v>9800</v>
      </c>
      <c r="F264" s="38">
        <v>0</v>
      </c>
      <c r="G264" s="38">
        <v>0</v>
      </c>
      <c r="H264" s="37">
        <v>0</v>
      </c>
      <c r="I264" s="37">
        <v>0</v>
      </c>
      <c r="J264" s="38">
        <v>0</v>
      </c>
    </row>
    <row r="265" spans="1:10" hidden="1" x14ac:dyDescent="0.25">
      <c r="A265" s="3">
        <v>807011</v>
      </c>
      <c r="B265" s="2" t="s">
        <v>309</v>
      </c>
      <c r="C265" s="2" t="s">
        <v>22</v>
      </c>
      <c r="D265" s="2" t="s">
        <v>1266</v>
      </c>
      <c r="E265" s="37">
        <v>9800</v>
      </c>
      <c r="F265" s="38">
        <v>2452</v>
      </c>
      <c r="G265" s="38">
        <v>2507</v>
      </c>
      <c r="H265" s="37">
        <v>7033.4113129999996</v>
      </c>
      <c r="I265" s="37">
        <v>17245924.539999999</v>
      </c>
      <c r="J265" s="38">
        <v>0</v>
      </c>
    </row>
    <row r="266" spans="1:10" hidden="1" x14ac:dyDescent="0.25">
      <c r="A266" s="3">
        <v>807012</v>
      </c>
      <c r="B266" s="2" t="s">
        <v>307</v>
      </c>
      <c r="C266" s="2" t="s">
        <v>22</v>
      </c>
      <c r="D266" s="2" t="s">
        <v>1266</v>
      </c>
      <c r="E266" s="37">
        <v>9800</v>
      </c>
      <c r="F266" s="38">
        <v>2177</v>
      </c>
      <c r="G266" s="38">
        <v>2264</v>
      </c>
      <c r="H266" s="37">
        <v>6505.1114690000004</v>
      </c>
      <c r="I266" s="37">
        <v>14298235.01</v>
      </c>
      <c r="J266" s="38">
        <v>0</v>
      </c>
    </row>
    <row r="267" spans="1:10" hidden="1" x14ac:dyDescent="0.25">
      <c r="A267" s="3">
        <v>807013</v>
      </c>
      <c r="B267" s="2" t="s">
        <v>268</v>
      </c>
      <c r="C267" s="2" t="s">
        <v>22</v>
      </c>
      <c r="D267" s="2" t="s">
        <v>1266</v>
      </c>
      <c r="E267" s="37">
        <v>16500</v>
      </c>
      <c r="F267" s="38">
        <v>342</v>
      </c>
      <c r="G267" s="38">
        <v>347</v>
      </c>
      <c r="H267" s="37">
        <v>12948.32152</v>
      </c>
      <c r="I267" s="37">
        <v>4428325.96</v>
      </c>
      <c r="J267" s="38">
        <v>0</v>
      </c>
    </row>
    <row r="268" spans="1:10" hidden="1" x14ac:dyDescent="0.25">
      <c r="A268" s="3">
        <v>807014</v>
      </c>
      <c r="B268" s="2" t="s">
        <v>29</v>
      </c>
      <c r="C268" s="2" t="s">
        <v>22</v>
      </c>
      <c r="D268" s="2" t="s">
        <v>1266</v>
      </c>
      <c r="E268" s="37">
        <v>4800</v>
      </c>
      <c r="F268" s="38">
        <v>0</v>
      </c>
      <c r="G268" s="38">
        <v>0</v>
      </c>
      <c r="H268" s="37">
        <v>0</v>
      </c>
      <c r="I268" s="37">
        <v>0</v>
      </c>
      <c r="J268" s="38">
        <v>0</v>
      </c>
    </row>
    <row r="269" spans="1:10" hidden="1" x14ac:dyDescent="0.25">
      <c r="A269" s="3">
        <v>807015</v>
      </c>
      <c r="B269" s="2" t="s">
        <v>27</v>
      </c>
      <c r="C269" s="2" t="s">
        <v>22</v>
      </c>
      <c r="D269" s="2" t="s">
        <v>1266</v>
      </c>
      <c r="E269" s="37">
        <v>7500</v>
      </c>
      <c r="F269" s="38">
        <v>5421</v>
      </c>
      <c r="G269" s="38">
        <v>5751</v>
      </c>
      <c r="H269" s="37">
        <v>5292.2374300000001</v>
      </c>
      <c r="I269" s="37">
        <v>28694511.350000001</v>
      </c>
      <c r="J269" s="38">
        <v>0</v>
      </c>
    </row>
    <row r="270" spans="1:10" hidden="1" x14ac:dyDescent="0.25">
      <c r="A270" s="3">
        <v>807016</v>
      </c>
      <c r="B270" s="2" t="s">
        <v>303</v>
      </c>
      <c r="C270" s="2" t="s">
        <v>22</v>
      </c>
      <c r="D270" s="2" t="s">
        <v>1266</v>
      </c>
      <c r="E270" s="37">
        <v>7500</v>
      </c>
      <c r="F270" s="38">
        <v>0</v>
      </c>
      <c r="G270" s="38">
        <v>0</v>
      </c>
      <c r="H270" s="37">
        <v>0</v>
      </c>
      <c r="I270" s="37">
        <v>0</v>
      </c>
      <c r="J270" s="38">
        <v>0</v>
      </c>
    </row>
    <row r="271" spans="1:10" hidden="1" x14ac:dyDescent="0.25">
      <c r="A271" s="3">
        <v>807017</v>
      </c>
      <c r="B271" s="2" t="s">
        <v>1281</v>
      </c>
      <c r="C271" s="2" t="s">
        <v>22</v>
      </c>
      <c r="D271" s="2" t="s">
        <v>1266</v>
      </c>
      <c r="E271" s="37">
        <v>9500</v>
      </c>
      <c r="F271" s="38">
        <v>177</v>
      </c>
      <c r="G271" s="38">
        <v>181</v>
      </c>
      <c r="H271" s="37">
        <v>8608.2906210000001</v>
      </c>
      <c r="I271" s="37">
        <v>1523667.44</v>
      </c>
      <c r="J271" s="38">
        <v>0</v>
      </c>
    </row>
    <row r="272" spans="1:10" hidden="1" x14ac:dyDescent="0.25">
      <c r="A272" s="3">
        <v>807018</v>
      </c>
      <c r="B272" s="2" t="s">
        <v>280</v>
      </c>
      <c r="C272" s="2" t="s">
        <v>22</v>
      </c>
      <c r="D272" s="2" t="s">
        <v>1266</v>
      </c>
      <c r="E272" s="37">
        <v>16500</v>
      </c>
      <c r="F272" s="38">
        <v>294</v>
      </c>
      <c r="G272" s="38">
        <v>300</v>
      </c>
      <c r="H272" s="37">
        <v>12141.362924999999</v>
      </c>
      <c r="I272" s="37">
        <v>3569560.7</v>
      </c>
      <c r="J272" s="38">
        <v>0</v>
      </c>
    </row>
    <row r="273" spans="1:10" hidden="1" x14ac:dyDescent="0.25">
      <c r="A273" s="3">
        <v>807019</v>
      </c>
      <c r="B273" s="2" t="s">
        <v>270</v>
      </c>
      <c r="C273" s="2" t="s">
        <v>22</v>
      </c>
      <c r="D273" s="2" t="s">
        <v>1266</v>
      </c>
      <c r="E273" s="37">
        <v>16500</v>
      </c>
      <c r="F273" s="38">
        <v>0</v>
      </c>
      <c r="G273" s="38">
        <v>0</v>
      </c>
      <c r="H273" s="37">
        <v>0</v>
      </c>
      <c r="I273" s="37">
        <v>0</v>
      </c>
      <c r="J273" s="38">
        <v>0</v>
      </c>
    </row>
    <row r="274" spans="1:10" hidden="1" x14ac:dyDescent="0.25">
      <c r="A274" s="3">
        <v>807020</v>
      </c>
      <c r="B274" s="2" t="s">
        <v>291</v>
      </c>
      <c r="C274" s="2" t="s">
        <v>22</v>
      </c>
      <c r="D274" s="2" t="s">
        <v>1266</v>
      </c>
      <c r="E274" s="37">
        <v>8800</v>
      </c>
      <c r="F274" s="38">
        <v>1352</v>
      </c>
      <c r="G274" s="38">
        <v>1353</v>
      </c>
      <c r="H274" s="37">
        <v>6390.1875</v>
      </c>
      <c r="I274" s="37">
        <v>8639533.5</v>
      </c>
      <c r="J274" s="38">
        <v>0</v>
      </c>
    </row>
    <row r="275" spans="1:10" hidden="1" x14ac:dyDescent="0.25">
      <c r="A275" s="3">
        <v>807021</v>
      </c>
      <c r="B275" s="2" t="s">
        <v>31</v>
      </c>
      <c r="C275" s="2" t="s">
        <v>22</v>
      </c>
      <c r="D275" s="2" t="s">
        <v>1266</v>
      </c>
      <c r="E275" s="37">
        <v>5000</v>
      </c>
      <c r="F275" s="38">
        <v>0</v>
      </c>
      <c r="G275" s="38">
        <v>0</v>
      </c>
      <c r="H275" s="37">
        <v>0</v>
      </c>
      <c r="I275" s="37">
        <v>0</v>
      </c>
      <c r="J275" s="38">
        <v>0</v>
      </c>
    </row>
    <row r="276" spans="1:10" hidden="1" x14ac:dyDescent="0.25">
      <c r="A276" s="3">
        <v>807022</v>
      </c>
      <c r="B276" s="2" t="s">
        <v>145</v>
      </c>
      <c r="C276" s="2" t="s">
        <v>22</v>
      </c>
      <c r="D276" s="2" t="s">
        <v>1266</v>
      </c>
      <c r="E276" s="37">
        <v>4000</v>
      </c>
      <c r="F276" s="38">
        <v>719</v>
      </c>
      <c r="G276" s="38">
        <v>743</v>
      </c>
      <c r="H276" s="37">
        <v>2888.3783309999999</v>
      </c>
      <c r="I276" s="37">
        <v>2076744.02</v>
      </c>
      <c r="J276" s="38">
        <v>0</v>
      </c>
    </row>
    <row r="277" spans="1:10" hidden="1" x14ac:dyDescent="0.25">
      <c r="A277" s="3">
        <v>807023</v>
      </c>
      <c r="B277" s="2" t="s">
        <v>289</v>
      </c>
      <c r="C277" s="2" t="s">
        <v>22</v>
      </c>
      <c r="D277" s="2" t="s">
        <v>1266</v>
      </c>
      <c r="E277" s="37">
        <v>8800</v>
      </c>
      <c r="F277" s="38">
        <v>376</v>
      </c>
      <c r="G277" s="38">
        <v>387</v>
      </c>
      <c r="H277" s="37">
        <v>6397.9339090000003</v>
      </c>
      <c r="I277" s="37">
        <v>2405623.15</v>
      </c>
      <c r="J277" s="38">
        <v>0</v>
      </c>
    </row>
    <row r="278" spans="1:10" hidden="1" x14ac:dyDescent="0.25">
      <c r="A278" s="3">
        <v>807024</v>
      </c>
      <c r="B278" s="2" t="s">
        <v>295</v>
      </c>
      <c r="C278" s="2" t="s">
        <v>22</v>
      </c>
      <c r="D278" s="2" t="s">
        <v>1266</v>
      </c>
      <c r="E278" s="37">
        <v>8800</v>
      </c>
      <c r="F278" s="38">
        <v>1261</v>
      </c>
      <c r="G278" s="38">
        <v>1261</v>
      </c>
      <c r="H278" s="37">
        <v>6342.2511260000001</v>
      </c>
      <c r="I278" s="37">
        <v>7997578.6699999999</v>
      </c>
      <c r="J278" s="38">
        <v>0</v>
      </c>
    </row>
    <row r="279" spans="1:10" hidden="1" x14ac:dyDescent="0.25">
      <c r="A279" s="3">
        <v>807025</v>
      </c>
      <c r="B279" s="2" t="s">
        <v>220</v>
      </c>
      <c r="C279" s="2" t="s">
        <v>22</v>
      </c>
      <c r="D279" s="2" t="s">
        <v>1266</v>
      </c>
      <c r="E279" s="37">
        <v>10000</v>
      </c>
      <c r="F279" s="38">
        <v>0</v>
      </c>
      <c r="G279" s="38">
        <v>0</v>
      </c>
      <c r="H279" s="37">
        <v>0</v>
      </c>
      <c r="I279" s="37">
        <v>0</v>
      </c>
      <c r="J279" s="38">
        <v>0</v>
      </c>
    </row>
    <row r="280" spans="1:10" hidden="1" x14ac:dyDescent="0.25">
      <c r="A280" s="3">
        <v>807026</v>
      </c>
      <c r="B280" s="2" t="s">
        <v>276</v>
      </c>
      <c r="C280" s="2" t="s">
        <v>22</v>
      </c>
      <c r="D280" s="2" t="s">
        <v>1266</v>
      </c>
      <c r="E280" s="37">
        <v>13500</v>
      </c>
      <c r="F280" s="38">
        <v>866</v>
      </c>
      <c r="G280" s="38">
        <v>923</v>
      </c>
      <c r="H280" s="37">
        <v>10460.541186</v>
      </c>
      <c r="I280" s="37">
        <v>9435408.1500000004</v>
      </c>
      <c r="J280" s="38">
        <v>0</v>
      </c>
    </row>
    <row r="281" spans="1:10" hidden="1" x14ac:dyDescent="0.25">
      <c r="A281" s="3">
        <v>807027</v>
      </c>
      <c r="B281" s="2" t="s">
        <v>398</v>
      </c>
      <c r="C281" s="2" t="s">
        <v>22</v>
      </c>
      <c r="D281" s="2" t="s">
        <v>1266</v>
      </c>
      <c r="E281" s="37">
        <v>6300</v>
      </c>
      <c r="F281" s="38">
        <v>1073</v>
      </c>
      <c r="G281" s="38">
        <v>1073</v>
      </c>
      <c r="H281" s="37">
        <v>5432.2430940000004</v>
      </c>
      <c r="I281" s="37">
        <v>5828796.8399999999</v>
      </c>
      <c r="J281" s="38">
        <v>0</v>
      </c>
    </row>
    <row r="282" spans="1:10" hidden="1" x14ac:dyDescent="0.25">
      <c r="A282" s="3">
        <v>807028</v>
      </c>
      <c r="B282" s="2" t="s">
        <v>350</v>
      </c>
      <c r="C282" s="2" t="s">
        <v>22</v>
      </c>
      <c r="D282" s="2" t="s">
        <v>1266</v>
      </c>
      <c r="E282" s="37">
        <v>6300</v>
      </c>
      <c r="F282" s="38">
        <v>6865</v>
      </c>
      <c r="G282" s="38">
        <v>6942</v>
      </c>
      <c r="H282" s="37">
        <v>5285.3719600000004</v>
      </c>
      <c r="I282" s="37">
        <v>36284078.509999998</v>
      </c>
      <c r="J282" s="38">
        <v>0</v>
      </c>
    </row>
    <row r="283" spans="1:10" hidden="1" x14ac:dyDescent="0.25">
      <c r="A283" s="3">
        <v>807029</v>
      </c>
      <c r="B283" s="2" t="s">
        <v>173</v>
      </c>
      <c r="C283" s="2" t="s">
        <v>22</v>
      </c>
      <c r="D283" s="2" t="s">
        <v>1266</v>
      </c>
      <c r="E283" s="37">
        <v>5600</v>
      </c>
      <c r="F283" s="38">
        <v>60</v>
      </c>
      <c r="G283" s="38">
        <v>95</v>
      </c>
      <c r="H283" s="37">
        <v>4780.4084999999995</v>
      </c>
      <c r="I283" s="37">
        <v>286824.51</v>
      </c>
      <c r="J283" s="38">
        <v>0</v>
      </c>
    </row>
    <row r="284" spans="1:10" hidden="1" x14ac:dyDescent="0.25">
      <c r="A284" s="3">
        <v>807030</v>
      </c>
      <c r="B284" s="2" t="s">
        <v>405</v>
      </c>
      <c r="C284" s="2" t="s">
        <v>22</v>
      </c>
      <c r="D284" s="2" t="s">
        <v>1266</v>
      </c>
      <c r="E284" s="37">
        <v>6600</v>
      </c>
      <c r="F284" s="38">
        <v>0</v>
      </c>
      <c r="G284" s="38">
        <v>0</v>
      </c>
      <c r="H284" s="37">
        <v>0</v>
      </c>
      <c r="I284" s="37">
        <v>0</v>
      </c>
      <c r="J284" s="38">
        <v>0</v>
      </c>
    </row>
    <row r="285" spans="1:10" hidden="1" x14ac:dyDescent="0.25">
      <c r="A285" s="3">
        <v>807031</v>
      </c>
      <c r="B285" s="2" t="s">
        <v>389</v>
      </c>
      <c r="C285" s="2" t="s">
        <v>22</v>
      </c>
      <c r="D285" s="2" t="s">
        <v>1266</v>
      </c>
      <c r="E285" s="37">
        <v>10000</v>
      </c>
      <c r="F285" s="38">
        <v>0</v>
      </c>
      <c r="G285" s="38">
        <v>0</v>
      </c>
      <c r="H285" s="37">
        <v>0</v>
      </c>
      <c r="I285" s="37">
        <v>0</v>
      </c>
      <c r="J285" s="38">
        <v>0</v>
      </c>
    </row>
    <row r="286" spans="1:10" hidden="1" x14ac:dyDescent="0.25">
      <c r="A286" s="3">
        <v>807032</v>
      </c>
      <c r="B286" s="2" t="s">
        <v>407</v>
      </c>
      <c r="C286" s="2" t="s">
        <v>22</v>
      </c>
      <c r="D286" s="2" t="s">
        <v>1266</v>
      </c>
      <c r="E286" s="37">
        <v>5500</v>
      </c>
      <c r="F286" s="38">
        <v>0</v>
      </c>
      <c r="G286" s="38">
        <v>0</v>
      </c>
      <c r="H286" s="37">
        <v>0</v>
      </c>
      <c r="I286" s="37">
        <v>0</v>
      </c>
      <c r="J286" s="38">
        <v>0</v>
      </c>
    </row>
    <row r="287" spans="1:10" hidden="1" x14ac:dyDescent="0.25">
      <c r="A287" s="3">
        <v>807033</v>
      </c>
      <c r="B287" s="2" t="s">
        <v>1282</v>
      </c>
      <c r="C287" s="2" t="s">
        <v>22</v>
      </c>
      <c r="D287" s="2" t="s">
        <v>1266</v>
      </c>
      <c r="E287" s="37">
        <v>6900</v>
      </c>
      <c r="F287" s="38">
        <v>0</v>
      </c>
      <c r="G287" s="38">
        <v>0</v>
      </c>
      <c r="H287" s="37">
        <v>0</v>
      </c>
      <c r="I287" s="37">
        <v>0</v>
      </c>
      <c r="J287" s="38">
        <v>0</v>
      </c>
    </row>
    <row r="288" spans="1:10" hidden="1" x14ac:dyDescent="0.25">
      <c r="A288" s="3">
        <v>807034</v>
      </c>
      <c r="B288" s="2" t="s">
        <v>179</v>
      </c>
      <c r="C288" s="2" t="s">
        <v>22</v>
      </c>
      <c r="D288" s="2" t="s">
        <v>1266</v>
      </c>
      <c r="E288" s="37">
        <v>8500</v>
      </c>
      <c r="F288" s="38">
        <v>12</v>
      </c>
      <c r="G288" s="38">
        <v>17</v>
      </c>
      <c r="H288" s="37">
        <v>5975.5258329999997</v>
      </c>
      <c r="I288" s="37">
        <v>71706.31</v>
      </c>
      <c r="J288" s="38">
        <v>0</v>
      </c>
    </row>
    <row r="289" spans="1:10" hidden="1" x14ac:dyDescent="0.25">
      <c r="A289" s="3">
        <v>807035</v>
      </c>
      <c r="B289" s="2" t="s">
        <v>409</v>
      </c>
      <c r="C289" s="2" t="s">
        <v>22</v>
      </c>
      <c r="D289" s="2" t="s">
        <v>1266</v>
      </c>
      <c r="E289" s="37">
        <v>5060</v>
      </c>
      <c r="F289" s="38">
        <v>0</v>
      </c>
      <c r="G289" s="38">
        <v>0</v>
      </c>
      <c r="H289" s="37">
        <v>0</v>
      </c>
      <c r="I289" s="37">
        <v>0</v>
      </c>
      <c r="J289" s="38">
        <v>0</v>
      </c>
    </row>
    <row r="290" spans="1:10" hidden="1" x14ac:dyDescent="0.25">
      <c r="A290" s="3">
        <v>807036</v>
      </c>
      <c r="B290" s="2" t="s">
        <v>403</v>
      </c>
      <c r="C290" s="2" t="s">
        <v>22</v>
      </c>
      <c r="D290" s="2" t="s">
        <v>1266</v>
      </c>
      <c r="E290" s="37">
        <v>5500</v>
      </c>
      <c r="F290" s="38">
        <v>1481</v>
      </c>
      <c r="G290" s="38">
        <v>1510</v>
      </c>
      <c r="H290" s="37">
        <v>4658.2258259999999</v>
      </c>
      <c r="I290" s="37">
        <v>6908148.9000000004</v>
      </c>
      <c r="J290" s="38">
        <v>0</v>
      </c>
    </row>
    <row r="291" spans="1:10" hidden="1" x14ac:dyDescent="0.25">
      <c r="A291" s="3">
        <v>807037</v>
      </c>
      <c r="B291" s="2" t="s">
        <v>326</v>
      </c>
      <c r="C291" s="2" t="s">
        <v>22</v>
      </c>
      <c r="D291" s="2" t="s">
        <v>1266</v>
      </c>
      <c r="E291" s="37">
        <v>8000</v>
      </c>
      <c r="F291" s="38">
        <v>8679</v>
      </c>
      <c r="G291" s="38">
        <v>8692</v>
      </c>
      <c r="H291" s="37">
        <v>6176.5281320000004</v>
      </c>
      <c r="I291" s="37">
        <v>53606087.659999996</v>
      </c>
      <c r="J291" s="38">
        <v>0</v>
      </c>
    </row>
    <row r="292" spans="1:10" hidden="1" x14ac:dyDescent="0.25">
      <c r="A292" s="3">
        <v>807038</v>
      </c>
      <c r="B292" s="2" t="s">
        <v>383</v>
      </c>
      <c r="C292" s="2" t="s">
        <v>22</v>
      </c>
      <c r="D292" s="2" t="s">
        <v>1266</v>
      </c>
      <c r="E292" s="37">
        <v>9500</v>
      </c>
      <c r="F292" s="38">
        <v>809</v>
      </c>
      <c r="G292" s="38">
        <v>815</v>
      </c>
      <c r="H292" s="37">
        <v>6738.9629169999998</v>
      </c>
      <c r="I292" s="37">
        <v>5451821</v>
      </c>
      <c r="J292" s="38">
        <v>0</v>
      </c>
    </row>
    <row r="293" spans="1:10" hidden="1" x14ac:dyDescent="0.25">
      <c r="A293" s="3">
        <v>807057</v>
      </c>
      <c r="B293" s="2" t="s">
        <v>169</v>
      </c>
      <c r="C293" s="2" t="s">
        <v>22</v>
      </c>
      <c r="D293" s="2" t="s">
        <v>1266</v>
      </c>
      <c r="E293" s="37">
        <v>2400</v>
      </c>
      <c r="F293" s="38">
        <v>11262</v>
      </c>
      <c r="G293" s="38">
        <v>11930</v>
      </c>
      <c r="H293" s="37">
        <v>1316.624184</v>
      </c>
      <c r="I293" s="37">
        <v>15212275.83</v>
      </c>
      <c r="J293" s="38">
        <v>0</v>
      </c>
    </row>
    <row r="294" spans="1:10" hidden="1" x14ac:dyDescent="0.25">
      <c r="A294" s="3">
        <v>807058</v>
      </c>
      <c r="B294" s="2" t="s">
        <v>301</v>
      </c>
      <c r="C294" s="2" t="s">
        <v>22</v>
      </c>
      <c r="D294" s="2" t="s">
        <v>1266</v>
      </c>
      <c r="E294" s="37">
        <v>6800</v>
      </c>
      <c r="F294" s="38">
        <v>799</v>
      </c>
      <c r="G294" s="38">
        <v>818</v>
      </c>
      <c r="H294" s="37">
        <v>5739.2654940000002</v>
      </c>
      <c r="I294" s="37">
        <v>4585673.13</v>
      </c>
      <c r="J294" s="38">
        <v>0</v>
      </c>
    </row>
    <row r="295" spans="1:10" hidden="1" x14ac:dyDescent="0.25">
      <c r="A295" s="3">
        <v>807059</v>
      </c>
      <c r="B295" s="2" t="s">
        <v>348</v>
      </c>
      <c r="C295" s="2" t="s">
        <v>22</v>
      </c>
      <c r="D295" s="2" t="s">
        <v>1266</v>
      </c>
      <c r="E295" s="37">
        <v>8000</v>
      </c>
      <c r="F295" s="38">
        <v>719</v>
      </c>
      <c r="G295" s="38">
        <v>760</v>
      </c>
      <c r="H295" s="37">
        <v>5795.1119189999999</v>
      </c>
      <c r="I295" s="37">
        <v>4166685.47</v>
      </c>
      <c r="J295" s="38">
        <v>0</v>
      </c>
    </row>
    <row r="296" spans="1:10" hidden="1" x14ac:dyDescent="0.25">
      <c r="A296" s="3">
        <v>807060</v>
      </c>
      <c r="B296" s="2" t="s">
        <v>222</v>
      </c>
      <c r="C296" s="2" t="s">
        <v>22</v>
      </c>
      <c r="D296" s="2" t="s">
        <v>1266</v>
      </c>
      <c r="E296" s="37">
        <v>12800</v>
      </c>
      <c r="F296" s="38">
        <v>481</v>
      </c>
      <c r="G296" s="38">
        <v>483</v>
      </c>
      <c r="H296" s="37">
        <v>8731.8451760000007</v>
      </c>
      <c r="I296" s="37">
        <v>4200017.53</v>
      </c>
      <c r="J296" s="38">
        <v>0</v>
      </c>
    </row>
    <row r="297" spans="1:10" hidden="1" x14ac:dyDescent="0.25">
      <c r="A297" s="3">
        <v>807061</v>
      </c>
      <c r="B297" s="2" t="s">
        <v>181</v>
      </c>
      <c r="C297" s="2" t="s">
        <v>22</v>
      </c>
      <c r="D297" s="2" t="s">
        <v>1266</v>
      </c>
      <c r="E297" s="37">
        <v>10200</v>
      </c>
      <c r="F297" s="38">
        <v>359</v>
      </c>
      <c r="G297" s="38">
        <v>365</v>
      </c>
      <c r="H297" s="37">
        <v>7888.2449859999997</v>
      </c>
      <c r="I297" s="37">
        <v>2831879.95</v>
      </c>
      <c r="J297" s="38">
        <v>0</v>
      </c>
    </row>
    <row r="298" spans="1:10" hidden="1" x14ac:dyDescent="0.25">
      <c r="A298" s="3">
        <v>807062</v>
      </c>
      <c r="B298" s="2" t="s">
        <v>227</v>
      </c>
      <c r="C298" s="2" t="s">
        <v>22</v>
      </c>
      <c r="D298" s="2" t="s">
        <v>1266</v>
      </c>
      <c r="E298" s="37">
        <v>10000</v>
      </c>
      <c r="F298" s="38">
        <v>0</v>
      </c>
      <c r="G298" s="38">
        <v>0</v>
      </c>
      <c r="H298" s="37">
        <v>0</v>
      </c>
      <c r="I298" s="37">
        <v>0</v>
      </c>
      <c r="J298" s="38">
        <v>0</v>
      </c>
    </row>
    <row r="299" spans="1:10" hidden="1" x14ac:dyDescent="0.25">
      <c r="A299" s="3">
        <v>807063</v>
      </c>
      <c r="B299" s="2" t="s">
        <v>223</v>
      </c>
      <c r="C299" s="2" t="s">
        <v>22</v>
      </c>
      <c r="D299" s="2" t="s">
        <v>1266</v>
      </c>
      <c r="E299" s="37">
        <v>8500</v>
      </c>
      <c r="F299" s="38">
        <v>1297</v>
      </c>
      <c r="G299" s="38">
        <v>1297</v>
      </c>
      <c r="H299" s="37">
        <v>6035.3473780000004</v>
      </c>
      <c r="I299" s="37">
        <v>7827845.5499999998</v>
      </c>
      <c r="J299" s="38">
        <v>0</v>
      </c>
    </row>
    <row r="300" spans="1:10" hidden="1" x14ac:dyDescent="0.25">
      <c r="A300" s="3">
        <v>807064</v>
      </c>
      <c r="B300" s="2" t="s">
        <v>225</v>
      </c>
      <c r="C300" s="2" t="s">
        <v>22</v>
      </c>
      <c r="D300" s="2" t="s">
        <v>1266</v>
      </c>
      <c r="E300" s="37">
        <v>9500</v>
      </c>
      <c r="F300" s="38">
        <v>666</v>
      </c>
      <c r="G300" s="38">
        <v>671</v>
      </c>
      <c r="H300" s="37">
        <v>7620.3461710000001</v>
      </c>
      <c r="I300" s="37">
        <v>5075150.55</v>
      </c>
      <c r="J300" s="38">
        <v>0</v>
      </c>
    </row>
    <row r="301" spans="1:10" x14ac:dyDescent="0.25">
      <c r="A301" s="3">
        <v>807065</v>
      </c>
      <c r="B301" s="2" t="s">
        <v>264</v>
      </c>
      <c r="C301" s="2" t="s">
        <v>22</v>
      </c>
      <c r="D301" s="2" t="s">
        <v>1266</v>
      </c>
      <c r="E301" s="37">
        <v>18000</v>
      </c>
      <c r="F301" s="38">
        <v>0</v>
      </c>
      <c r="G301" s="38">
        <v>0</v>
      </c>
      <c r="H301" s="37">
        <v>0</v>
      </c>
      <c r="I301" s="37">
        <v>0</v>
      </c>
      <c r="J301" s="38">
        <v>0</v>
      </c>
    </row>
    <row r="302" spans="1:10" hidden="1" x14ac:dyDescent="0.25">
      <c r="A302" s="3">
        <v>807066</v>
      </c>
      <c r="B302" s="2" t="s">
        <v>193</v>
      </c>
      <c r="C302" s="2" t="s">
        <v>22</v>
      </c>
      <c r="D302" s="2" t="s">
        <v>1266</v>
      </c>
      <c r="E302" s="37">
        <v>8500</v>
      </c>
      <c r="F302" s="38">
        <v>1206</v>
      </c>
      <c r="G302" s="38">
        <v>1233</v>
      </c>
      <c r="H302" s="37">
        <v>6567.141498</v>
      </c>
      <c r="I302" s="37">
        <v>7933106.9299999997</v>
      </c>
      <c r="J302" s="38">
        <v>0</v>
      </c>
    </row>
    <row r="303" spans="1:10" hidden="1" x14ac:dyDescent="0.25">
      <c r="A303" s="3">
        <v>807067</v>
      </c>
      <c r="B303" s="2" t="s">
        <v>177</v>
      </c>
      <c r="C303" s="2" t="s">
        <v>22</v>
      </c>
      <c r="D303" s="2" t="s">
        <v>1266</v>
      </c>
      <c r="E303" s="37">
        <v>6800</v>
      </c>
      <c r="F303" s="38">
        <v>0</v>
      </c>
      <c r="G303" s="38">
        <v>0</v>
      </c>
      <c r="H303" s="37">
        <v>0</v>
      </c>
      <c r="I303" s="37">
        <v>0</v>
      </c>
      <c r="J303" s="38">
        <v>0</v>
      </c>
    </row>
    <row r="304" spans="1:10" hidden="1" x14ac:dyDescent="0.25">
      <c r="A304" s="3">
        <v>807068</v>
      </c>
      <c r="B304" s="2" t="s">
        <v>175</v>
      </c>
      <c r="C304" s="2" t="s">
        <v>22</v>
      </c>
      <c r="D304" s="2" t="s">
        <v>1266</v>
      </c>
      <c r="E304" s="37">
        <v>6800</v>
      </c>
      <c r="F304" s="38">
        <v>0</v>
      </c>
      <c r="G304" s="38">
        <v>0</v>
      </c>
      <c r="H304" s="37">
        <v>0</v>
      </c>
      <c r="I304" s="37">
        <v>0</v>
      </c>
      <c r="J304" s="38">
        <v>0</v>
      </c>
    </row>
    <row r="305" spans="1:10" hidden="1" x14ac:dyDescent="0.25">
      <c r="A305" s="3">
        <v>807069</v>
      </c>
      <c r="B305" s="2" t="s">
        <v>189</v>
      </c>
      <c r="C305" s="2" t="s">
        <v>22</v>
      </c>
      <c r="D305" s="2" t="s">
        <v>1266</v>
      </c>
      <c r="E305" s="37">
        <v>5000</v>
      </c>
      <c r="F305" s="38">
        <v>0</v>
      </c>
      <c r="G305" s="38">
        <v>0</v>
      </c>
      <c r="H305" s="37">
        <v>0</v>
      </c>
      <c r="I305" s="37">
        <v>0</v>
      </c>
      <c r="J305" s="38">
        <v>0</v>
      </c>
    </row>
    <row r="306" spans="1:10" hidden="1" x14ac:dyDescent="0.25">
      <c r="A306" s="3">
        <v>807070</v>
      </c>
      <c r="B306" s="2" t="s">
        <v>191</v>
      </c>
      <c r="C306" s="2" t="s">
        <v>22</v>
      </c>
      <c r="D306" s="2" t="s">
        <v>1266</v>
      </c>
      <c r="E306" s="37">
        <v>5000</v>
      </c>
      <c r="F306" s="38">
        <v>0</v>
      </c>
      <c r="G306" s="38">
        <v>0</v>
      </c>
      <c r="H306" s="37">
        <v>0</v>
      </c>
      <c r="I306" s="37">
        <v>0</v>
      </c>
      <c r="J306" s="38">
        <v>0</v>
      </c>
    </row>
    <row r="307" spans="1:10" hidden="1" x14ac:dyDescent="0.25">
      <c r="A307" s="3">
        <v>807071</v>
      </c>
      <c r="B307" s="2" t="s">
        <v>208</v>
      </c>
      <c r="C307" s="2" t="s">
        <v>22</v>
      </c>
      <c r="D307" s="2" t="s">
        <v>1266</v>
      </c>
      <c r="E307" s="37">
        <v>20000</v>
      </c>
      <c r="F307" s="38">
        <v>30</v>
      </c>
      <c r="G307" s="38">
        <v>40</v>
      </c>
      <c r="H307" s="37">
        <v>20000</v>
      </c>
      <c r="I307" s="37">
        <v>600000</v>
      </c>
      <c r="J307" s="38">
        <v>0</v>
      </c>
    </row>
    <row r="308" spans="1:10" hidden="1" x14ac:dyDescent="0.25">
      <c r="A308" s="3">
        <v>807072</v>
      </c>
      <c r="B308" s="2" t="s">
        <v>255</v>
      </c>
      <c r="C308" s="2" t="s">
        <v>22</v>
      </c>
      <c r="D308" s="2" t="s">
        <v>1266</v>
      </c>
      <c r="E308" s="37">
        <v>12300</v>
      </c>
      <c r="F308" s="38">
        <v>1649</v>
      </c>
      <c r="G308" s="38">
        <v>1679</v>
      </c>
      <c r="H308" s="37">
        <v>8924.0974459999998</v>
      </c>
      <c r="I308" s="37">
        <v>14715836.689999999</v>
      </c>
      <c r="J308" s="38">
        <v>0</v>
      </c>
    </row>
    <row r="309" spans="1:10" hidden="1" x14ac:dyDescent="0.25">
      <c r="A309" s="3">
        <v>807073</v>
      </c>
      <c r="B309" s="2" t="s">
        <v>254</v>
      </c>
      <c r="C309" s="2" t="s">
        <v>22</v>
      </c>
      <c r="D309" s="2" t="s">
        <v>1266</v>
      </c>
      <c r="E309" s="37">
        <v>9000</v>
      </c>
      <c r="F309" s="38">
        <v>6682</v>
      </c>
      <c r="G309" s="38">
        <v>6730</v>
      </c>
      <c r="H309" s="37">
        <v>6703.4804100000001</v>
      </c>
      <c r="I309" s="37">
        <v>44792656.100000001</v>
      </c>
      <c r="J309" s="38">
        <v>0</v>
      </c>
    </row>
    <row r="310" spans="1:10" hidden="1" x14ac:dyDescent="0.25">
      <c r="A310" s="3">
        <v>807074</v>
      </c>
      <c r="B310" s="2" t="s">
        <v>20</v>
      </c>
      <c r="C310" s="2" t="s">
        <v>22</v>
      </c>
      <c r="D310" s="2" t="s">
        <v>1266</v>
      </c>
      <c r="E310" s="37">
        <v>5500</v>
      </c>
      <c r="F310" s="38">
        <v>1372</v>
      </c>
      <c r="G310" s="38">
        <v>1531</v>
      </c>
      <c r="H310" s="37">
        <v>3971.549759</v>
      </c>
      <c r="I310" s="37">
        <v>5452937.8200000003</v>
      </c>
      <c r="J310" s="38">
        <v>0</v>
      </c>
    </row>
    <row r="311" spans="1:10" hidden="1" x14ac:dyDescent="0.25">
      <c r="A311" s="3">
        <v>807075</v>
      </c>
      <c r="B311" s="2" t="s">
        <v>272</v>
      </c>
      <c r="C311" s="2" t="s">
        <v>22</v>
      </c>
      <c r="D311" s="2" t="s">
        <v>1266</v>
      </c>
      <c r="E311" s="37">
        <v>16500</v>
      </c>
      <c r="F311" s="38">
        <v>20</v>
      </c>
      <c r="G311" s="38">
        <v>22</v>
      </c>
      <c r="H311" s="37">
        <v>11375.711499999999</v>
      </c>
      <c r="I311" s="37">
        <v>227514.23</v>
      </c>
      <c r="J311" s="38">
        <v>0</v>
      </c>
    </row>
    <row r="312" spans="1:10" hidden="1" x14ac:dyDescent="0.25">
      <c r="A312" s="3">
        <v>807076</v>
      </c>
      <c r="B312" s="2" t="s">
        <v>377</v>
      </c>
      <c r="C312" s="2" t="s">
        <v>22</v>
      </c>
      <c r="D312" s="2" t="s">
        <v>1266</v>
      </c>
      <c r="E312" s="37">
        <v>5300</v>
      </c>
      <c r="F312" s="38">
        <v>976</v>
      </c>
      <c r="G312" s="38">
        <v>976</v>
      </c>
      <c r="H312" s="37">
        <v>4261.0580319999999</v>
      </c>
      <c r="I312" s="37">
        <v>4158792.64</v>
      </c>
      <c r="J312" s="38">
        <v>0</v>
      </c>
    </row>
    <row r="313" spans="1:10" hidden="1" x14ac:dyDescent="0.25">
      <c r="A313" s="3">
        <v>807077</v>
      </c>
      <c r="B313" s="2" t="s">
        <v>379</v>
      </c>
      <c r="C313" s="2" t="s">
        <v>22</v>
      </c>
      <c r="D313" s="2" t="s">
        <v>1266</v>
      </c>
      <c r="E313" s="37">
        <v>5300</v>
      </c>
      <c r="F313" s="38">
        <v>971</v>
      </c>
      <c r="G313" s="38">
        <v>974</v>
      </c>
      <c r="H313" s="37">
        <v>3354.4499689999998</v>
      </c>
      <c r="I313" s="37">
        <v>3257170.92</v>
      </c>
      <c r="J313" s="38">
        <v>0</v>
      </c>
    </row>
    <row r="314" spans="1:10" hidden="1" x14ac:dyDescent="0.25">
      <c r="A314" s="3">
        <v>807078</v>
      </c>
      <c r="B314" s="2" t="s">
        <v>381</v>
      </c>
      <c r="C314" s="2" t="s">
        <v>22</v>
      </c>
      <c r="D314" s="2" t="s">
        <v>1266</v>
      </c>
      <c r="E314" s="37">
        <v>5300</v>
      </c>
      <c r="F314" s="38">
        <v>1102</v>
      </c>
      <c r="G314" s="38">
        <v>1106</v>
      </c>
      <c r="H314" s="37">
        <v>3354.4499719999999</v>
      </c>
      <c r="I314" s="37">
        <v>3696603.87</v>
      </c>
      <c r="J314" s="38">
        <v>0</v>
      </c>
    </row>
    <row r="315" spans="1:10" hidden="1" x14ac:dyDescent="0.25">
      <c r="A315" s="3">
        <v>807079</v>
      </c>
      <c r="B315" s="2" t="s">
        <v>293</v>
      </c>
      <c r="C315" s="2" t="s">
        <v>22</v>
      </c>
      <c r="D315" s="2" t="s">
        <v>1266</v>
      </c>
      <c r="E315" s="37">
        <v>8800</v>
      </c>
      <c r="F315" s="38">
        <v>1426</v>
      </c>
      <c r="G315" s="38">
        <v>1428</v>
      </c>
      <c r="H315" s="37">
        <v>6401.3454970000003</v>
      </c>
      <c r="I315" s="37">
        <v>9128318.6799999997</v>
      </c>
      <c r="J315" s="38">
        <v>0</v>
      </c>
    </row>
    <row r="316" spans="1:10" hidden="1" x14ac:dyDescent="0.25">
      <c r="A316" s="3">
        <v>807080</v>
      </c>
      <c r="B316" s="2" t="s">
        <v>229</v>
      </c>
      <c r="C316" s="2" t="s">
        <v>22</v>
      </c>
      <c r="D316" s="2" t="s">
        <v>1266</v>
      </c>
      <c r="E316" s="37">
        <v>22000</v>
      </c>
      <c r="F316" s="38">
        <v>12</v>
      </c>
      <c r="G316" s="38">
        <v>38</v>
      </c>
      <c r="H316" s="37">
        <v>17735.7225</v>
      </c>
      <c r="I316" s="37">
        <v>212828.67</v>
      </c>
      <c r="J316" s="38">
        <v>0</v>
      </c>
    </row>
    <row r="317" spans="1:10" hidden="1" x14ac:dyDescent="0.25">
      <c r="A317" s="3">
        <v>807081</v>
      </c>
      <c r="B317" s="2" t="s">
        <v>412</v>
      </c>
      <c r="C317" s="2" t="s">
        <v>22</v>
      </c>
      <c r="D317" s="2" t="s">
        <v>1266</v>
      </c>
      <c r="E317" s="37">
        <v>3500</v>
      </c>
      <c r="F317" s="38">
        <v>0</v>
      </c>
      <c r="G317" s="38">
        <v>0</v>
      </c>
      <c r="H317" s="37">
        <v>0</v>
      </c>
      <c r="I317" s="37">
        <v>0</v>
      </c>
      <c r="J317" s="38">
        <v>0</v>
      </c>
    </row>
    <row r="318" spans="1:10" hidden="1" x14ac:dyDescent="0.25">
      <c r="A318" s="3">
        <v>807082</v>
      </c>
      <c r="B318" s="2" t="s">
        <v>410</v>
      </c>
      <c r="C318" s="2" t="s">
        <v>22</v>
      </c>
      <c r="D318" s="2" t="s">
        <v>1266</v>
      </c>
      <c r="E318" s="37">
        <v>3500</v>
      </c>
      <c r="F318" s="38">
        <v>1247</v>
      </c>
      <c r="G318" s="38">
        <v>1253</v>
      </c>
      <c r="H318" s="37">
        <v>3789.3367840000001</v>
      </c>
      <c r="I318" s="37">
        <v>4725302.97</v>
      </c>
      <c r="J318" s="38">
        <v>0</v>
      </c>
    </row>
    <row r="319" spans="1:10" hidden="1" x14ac:dyDescent="0.25">
      <c r="A319" s="3">
        <v>807083</v>
      </c>
      <c r="B319" s="2" t="s">
        <v>183</v>
      </c>
      <c r="C319" s="2" t="s">
        <v>22</v>
      </c>
      <c r="D319" s="2" t="s">
        <v>1266</v>
      </c>
      <c r="E319" s="37">
        <v>9800</v>
      </c>
      <c r="F319" s="38">
        <v>1530</v>
      </c>
      <c r="G319" s="38">
        <v>1530</v>
      </c>
      <c r="H319" s="37">
        <v>7464.181235</v>
      </c>
      <c r="I319" s="37">
        <v>11420197.289999999</v>
      </c>
      <c r="J319" s="38">
        <v>0</v>
      </c>
    </row>
    <row r="320" spans="1:10" hidden="1" x14ac:dyDescent="0.25">
      <c r="A320" s="3">
        <v>807084</v>
      </c>
      <c r="B320" s="2" t="s">
        <v>285</v>
      </c>
      <c r="C320" s="2" t="s">
        <v>22</v>
      </c>
      <c r="D320" s="2" t="s">
        <v>1266</v>
      </c>
      <c r="E320" s="37">
        <v>6500</v>
      </c>
      <c r="F320" s="38">
        <v>355</v>
      </c>
      <c r="G320" s="38">
        <v>362</v>
      </c>
      <c r="H320" s="37">
        <v>4850.8863659999997</v>
      </c>
      <c r="I320" s="37">
        <v>1722064.66</v>
      </c>
      <c r="J320" s="38">
        <v>0</v>
      </c>
    </row>
    <row r="321" spans="1:10" hidden="1" x14ac:dyDescent="0.25">
      <c r="A321" s="3">
        <v>807085</v>
      </c>
      <c r="B321" s="2" t="s">
        <v>287</v>
      </c>
      <c r="C321" s="2" t="s">
        <v>22</v>
      </c>
      <c r="D321" s="2" t="s">
        <v>1266</v>
      </c>
      <c r="E321" s="37">
        <v>6500</v>
      </c>
      <c r="F321" s="38">
        <v>392</v>
      </c>
      <c r="G321" s="38">
        <v>398</v>
      </c>
      <c r="H321" s="37">
        <v>4850.8862749999998</v>
      </c>
      <c r="I321" s="37">
        <v>1901547.42</v>
      </c>
      <c r="J321" s="38">
        <v>0</v>
      </c>
    </row>
    <row r="322" spans="1:10" hidden="1" x14ac:dyDescent="0.25">
      <c r="A322" s="3">
        <v>807086</v>
      </c>
      <c r="B322" s="2" t="s">
        <v>218</v>
      </c>
      <c r="C322" s="2" t="s">
        <v>22</v>
      </c>
      <c r="D322" s="2" t="s">
        <v>1266</v>
      </c>
      <c r="E322" s="37">
        <v>9800</v>
      </c>
      <c r="F322" s="38">
        <v>1987</v>
      </c>
      <c r="G322" s="38">
        <v>1987</v>
      </c>
      <c r="H322" s="37">
        <v>7294.8001610000001</v>
      </c>
      <c r="I322" s="37">
        <v>14494767.92</v>
      </c>
      <c r="J322" s="38">
        <v>0</v>
      </c>
    </row>
    <row r="323" spans="1:10" hidden="1" x14ac:dyDescent="0.25">
      <c r="A323" s="3">
        <v>807087</v>
      </c>
      <c r="B323" s="2" t="s">
        <v>1283</v>
      </c>
      <c r="C323" s="2" t="s">
        <v>22</v>
      </c>
      <c r="D323" s="2" t="s">
        <v>1266</v>
      </c>
      <c r="E323" s="37">
        <v>2000</v>
      </c>
      <c r="F323" s="38">
        <v>15</v>
      </c>
      <c r="G323" s="38">
        <v>15</v>
      </c>
      <c r="H323" s="37">
        <v>1316.624</v>
      </c>
      <c r="I323" s="37">
        <v>19749.36</v>
      </c>
      <c r="J323" s="38">
        <v>0</v>
      </c>
    </row>
    <row r="324" spans="1:10" hidden="1" x14ac:dyDescent="0.25">
      <c r="A324" s="3">
        <v>807088</v>
      </c>
      <c r="B324" s="2" t="s">
        <v>385</v>
      </c>
      <c r="C324" s="2" t="s">
        <v>22</v>
      </c>
      <c r="D324" s="2" t="s">
        <v>1266</v>
      </c>
      <c r="E324" s="37">
        <v>4000</v>
      </c>
      <c r="F324" s="38">
        <v>602</v>
      </c>
      <c r="G324" s="38">
        <v>602</v>
      </c>
      <c r="H324" s="37">
        <v>2419.9838869999999</v>
      </c>
      <c r="I324" s="37">
        <v>1456830.3</v>
      </c>
      <c r="J324" s="38">
        <v>0</v>
      </c>
    </row>
    <row r="325" spans="1:10" hidden="1" x14ac:dyDescent="0.25">
      <c r="A325" s="3">
        <v>807089</v>
      </c>
      <c r="B325" s="2" t="s">
        <v>248</v>
      </c>
      <c r="C325" s="2" t="s">
        <v>22</v>
      </c>
      <c r="D325" s="2" t="s">
        <v>1266</v>
      </c>
      <c r="E325" s="37">
        <v>9000</v>
      </c>
      <c r="F325" s="38">
        <v>26</v>
      </c>
      <c r="G325" s="38">
        <v>33</v>
      </c>
      <c r="H325" s="37">
        <v>5809.4946149999996</v>
      </c>
      <c r="I325" s="37">
        <v>151046.85999999999</v>
      </c>
      <c r="J325" s="38">
        <v>0</v>
      </c>
    </row>
    <row r="326" spans="1:10" hidden="1" x14ac:dyDescent="0.25">
      <c r="A326" s="3">
        <v>808001</v>
      </c>
      <c r="B326" s="2" t="s">
        <v>23</v>
      </c>
      <c r="C326" s="2" t="s">
        <v>9</v>
      </c>
      <c r="D326" s="2" t="s">
        <v>1266</v>
      </c>
      <c r="E326" s="37">
        <v>4800</v>
      </c>
      <c r="F326" s="38">
        <v>17948</v>
      </c>
      <c r="G326" s="38">
        <v>18222</v>
      </c>
      <c r="H326" s="37">
        <v>3356.6938559999999</v>
      </c>
      <c r="I326" s="37">
        <v>60303005.130000003</v>
      </c>
      <c r="J326" s="38">
        <v>0</v>
      </c>
    </row>
    <row r="327" spans="1:10" hidden="1" x14ac:dyDescent="0.25">
      <c r="A327" s="3">
        <v>808002</v>
      </c>
      <c r="B327" s="2" t="s">
        <v>25</v>
      </c>
      <c r="C327" s="2" t="s">
        <v>9</v>
      </c>
      <c r="D327" s="2" t="s">
        <v>1266</v>
      </c>
      <c r="E327" s="37">
        <v>5500</v>
      </c>
      <c r="F327" s="38">
        <v>1036</v>
      </c>
      <c r="G327" s="38">
        <v>1068</v>
      </c>
      <c r="H327" s="37">
        <v>3284.497492</v>
      </c>
      <c r="I327" s="37">
        <v>3419161.89</v>
      </c>
      <c r="J327" s="38">
        <v>0</v>
      </c>
    </row>
    <row r="328" spans="1:10" hidden="1" x14ac:dyDescent="0.25">
      <c r="A328" s="3">
        <v>808003</v>
      </c>
      <c r="B328" s="2" t="s">
        <v>47</v>
      </c>
      <c r="C328" s="2" t="s">
        <v>9</v>
      </c>
      <c r="D328" s="2" t="s">
        <v>1266</v>
      </c>
      <c r="E328" s="37">
        <v>4000</v>
      </c>
      <c r="F328" s="38">
        <v>4215</v>
      </c>
      <c r="G328" s="38">
        <v>4338</v>
      </c>
      <c r="H328" s="37">
        <v>3017.299039</v>
      </c>
      <c r="I328" s="37">
        <v>12757140.34</v>
      </c>
      <c r="J328" s="38">
        <v>0</v>
      </c>
    </row>
    <row r="329" spans="1:10" hidden="1" x14ac:dyDescent="0.25">
      <c r="A329" s="3">
        <v>808004</v>
      </c>
      <c r="B329" s="2" t="s">
        <v>49</v>
      </c>
      <c r="C329" s="2" t="s">
        <v>9</v>
      </c>
      <c r="D329" s="2" t="s">
        <v>1266</v>
      </c>
      <c r="E329" s="37">
        <v>6500</v>
      </c>
      <c r="F329" s="38">
        <v>947</v>
      </c>
      <c r="G329" s="38">
        <v>970</v>
      </c>
      <c r="H329" s="37">
        <v>4611.4691650000004</v>
      </c>
      <c r="I329" s="37">
        <v>4367061.3</v>
      </c>
      <c r="J329" s="38">
        <v>0</v>
      </c>
    </row>
    <row r="330" spans="1:10" hidden="1" x14ac:dyDescent="0.25">
      <c r="A330" s="3">
        <v>808005</v>
      </c>
      <c r="B330" s="2" t="s">
        <v>45</v>
      </c>
      <c r="C330" s="2" t="s">
        <v>9</v>
      </c>
      <c r="D330" s="2" t="s">
        <v>1266</v>
      </c>
      <c r="E330" s="37">
        <v>18000</v>
      </c>
      <c r="F330" s="38">
        <v>120</v>
      </c>
      <c r="G330" s="38">
        <v>130</v>
      </c>
      <c r="H330" s="37">
        <v>11214.29125</v>
      </c>
      <c r="I330" s="37">
        <v>1345714.95</v>
      </c>
      <c r="J330" s="38">
        <v>0</v>
      </c>
    </row>
    <row r="331" spans="1:10" hidden="1" x14ac:dyDescent="0.25">
      <c r="A331" s="3">
        <v>808006</v>
      </c>
      <c r="B331" s="2" t="s">
        <v>154</v>
      </c>
      <c r="C331" s="2" t="s">
        <v>9</v>
      </c>
      <c r="D331" s="2" t="s">
        <v>1266</v>
      </c>
      <c r="E331" s="37">
        <v>5500</v>
      </c>
      <c r="F331" s="38">
        <v>0</v>
      </c>
      <c r="G331" s="38">
        <v>0</v>
      </c>
      <c r="H331" s="37">
        <v>0</v>
      </c>
      <c r="I331" s="37">
        <v>0</v>
      </c>
      <c r="J331" s="38">
        <v>0</v>
      </c>
    </row>
    <row r="332" spans="1:10" hidden="1" x14ac:dyDescent="0.25">
      <c r="A332" s="3">
        <v>808007</v>
      </c>
      <c r="B332" s="2" t="s">
        <v>232</v>
      </c>
      <c r="C332" s="2" t="s">
        <v>9</v>
      </c>
      <c r="D332" s="2" t="s">
        <v>1266</v>
      </c>
      <c r="E332" s="37">
        <v>15500</v>
      </c>
      <c r="F332" s="38">
        <v>305</v>
      </c>
      <c r="G332" s="38">
        <v>306</v>
      </c>
      <c r="H332" s="37">
        <v>10856.886229</v>
      </c>
      <c r="I332" s="37">
        <v>3311350.3</v>
      </c>
      <c r="J332" s="38">
        <v>0</v>
      </c>
    </row>
    <row r="333" spans="1:10" hidden="1" x14ac:dyDescent="0.25">
      <c r="A333" s="3">
        <v>808008</v>
      </c>
      <c r="B333" s="2" t="s">
        <v>231</v>
      </c>
      <c r="C333" s="2" t="s">
        <v>9</v>
      </c>
      <c r="D333" s="2" t="s">
        <v>1266</v>
      </c>
      <c r="E333" s="37">
        <v>15500</v>
      </c>
      <c r="F333" s="38">
        <v>129</v>
      </c>
      <c r="G333" s="38">
        <v>131</v>
      </c>
      <c r="H333" s="37">
        <v>10856.885968000001</v>
      </c>
      <c r="I333" s="37">
        <v>1400538.29</v>
      </c>
      <c r="J333" s="38">
        <v>0</v>
      </c>
    </row>
    <row r="334" spans="1:10" hidden="1" x14ac:dyDescent="0.25">
      <c r="A334" s="3">
        <v>808009</v>
      </c>
      <c r="B334" s="2" t="s">
        <v>233</v>
      </c>
      <c r="C334" s="2" t="s">
        <v>9</v>
      </c>
      <c r="D334" s="2" t="s">
        <v>1266</v>
      </c>
      <c r="E334" s="37">
        <v>9300</v>
      </c>
      <c r="F334" s="38">
        <v>246</v>
      </c>
      <c r="G334" s="38">
        <v>252</v>
      </c>
      <c r="H334" s="37">
        <v>5968.4570910000002</v>
      </c>
      <c r="I334" s="37">
        <v>1498082.73</v>
      </c>
      <c r="J334" s="38">
        <v>0</v>
      </c>
    </row>
    <row r="335" spans="1:10" hidden="1" x14ac:dyDescent="0.25">
      <c r="A335" s="3">
        <v>808010</v>
      </c>
      <c r="B335" s="2" t="s">
        <v>250</v>
      </c>
      <c r="C335" s="2" t="s">
        <v>9</v>
      </c>
      <c r="D335" s="2" t="s">
        <v>1266</v>
      </c>
      <c r="E335" s="37">
        <v>13000</v>
      </c>
      <c r="F335" s="38">
        <v>642</v>
      </c>
      <c r="G335" s="38">
        <v>649</v>
      </c>
      <c r="H335" s="37">
        <v>9900.2098440000009</v>
      </c>
      <c r="I335" s="37">
        <v>6355934.7199999997</v>
      </c>
      <c r="J335" s="38">
        <v>0</v>
      </c>
    </row>
    <row r="336" spans="1:10" hidden="1" x14ac:dyDescent="0.25">
      <c r="A336" s="3">
        <v>808011</v>
      </c>
      <c r="B336" s="2" t="s">
        <v>253</v>
      </c>
      <c r="C336" s="2" t="s">
        <v>9</v>
      </c>
      <c r="D336" s="2" t="s">
        <v>1266</v>
      </c>
      <c r="E336" s="37">
        <v>5200</v>
      </c>
      <c r="F336" s="38">
        <v>1476</v>
      </c>
      <c r="G336" s="38">
        <v>1588</v>
      </c>
      <c r="H336" s="37">
        <v>3651.5264980000002</v>
      </c>
      <c r="I336" s="37">
        <v>5444426.0099999998</v>
      </c>
      <c r="J336" s="38">
        <v>0</v>
      </c>
    </row>
    <row r="337" spans="1:10" hidden="1" x14ac:dyDescent="0.25">
      <c r="A337" s="3">
        <v>808012</v>
      </c>
      <c r="B337" s="2" t="s">
        <v>156</v>
      </c>
      <c r="C337" s="2" t="s">
        <v>9</v>
      </c>
      <c r="D337" s="2" t="s">
        <v>1266</v>
      </c>
      <c r="E337" s="37">
        <v>3000</v>
      </c>
      <c r="F337" s="38">
        <v>0</v>
      </c>
      <c r="G337" s="38">
        <v>0</v>
      </c>
      <c r="H337" s="37">
        <v>0</v>
      </c>
      <c r="I337" s="37">
        <v>0</v>
      </c>
      <c r="J337" s="38">
        <v>0</v>
      </c>
    </row>
    <row r="338" spans="1:10" hidden="1" x14ac:dyDescent="0.25">
      <c r="A338" s="3">
        <v>808013</v>
      </c>
      <c r="B338" s="2" t="s">
        <v>41</v>
      </c>
      <c r="C338" s="2" t="s">
        <v>9</v>
      </c>
      <c r="D338" s="2" t="s">
        <v>1266</v>
      </c>
      <c r="E338" s="37">
        <v>5200</v>
      </c>
      <c r="F338" s="38">
        <v>759</v>
      </c>
      <c r="G338" s="38">
        <v>759</v>
      </c>
      <c r="H338" s="37">
        <v>4090.866587</v>
      </c>
      <c r="I338" s="37">
        <v>3104967.74</v>
      </c>
      <c r="J338" s="38">
        <v>0</v>
      </c>
    </row>
    <row r="339" spans="1:10" hidden="1" x14ac:dyDescent="0.25">
      <c r="A339" s="3">
        <v>808014</v>
      </c>
      <c r="B339" s="2" t="s">
        <v>324</v>
      </c>
      <c r="C339" s="2" t="s">
        <v>9</v>
      </c>
      <c r="D339" s="2" t="s">
        <v>1266</v>
      </c>
      <c r="E339" s="37">
        <v>3000</v>
      </c>
      <c r="F339" s="38">
        <v>0</v>
      </c>
      <c r="G339" s="38">
        <v>0</v>
      </c>
      <c r="H339" s="37">
        <v>0</v>
      </c>
      <c r="I339" s="37">
        <v>0</v>
      </c>
      <c r="J339" s="38">
        <v>0</v>
      </c>
    </row>
    <row r="340" spans="1:10" hidden="1" x14ac:dyDescent="0.25">
      <c r="A340" s="3">
        <v>808015</v>
      </c>
      <c r="B340" s="2" t="s">
        <v>332</v>
      </c>
      <c r="C340" s="2" t="s">
        <v>9</v>
      </c>
      <c r="D340" s="2" t="s">
        <v>1266</v>
      </c>
      <c r="E340" s="37">
        <v>10500</v>
      </c>
      <c r="F340" s="38">
        <v>36</v>
      </c>
      <c r="G340" s="38">
        <v>36</v>
      </c>
      <c r="H340" s="37">
        <v>6629.455277</v>
      </c>
      <c r="I340" s="37">
        <v>238660.39</v>
      </c>
      <c r="J340" s="38">
        <v>0</v>
      </c>
    </row>
    <row r="341" spans="1:10" hidden="1" x14ac:dyDescent="0.25">
      <c r="A341" s="3">
        <v>808016</v>
      </c>
      <c r="B341" s="2" t="s">
        <v>345</v>
      </c>
      <c r="C341" s="2" t="s">
        <v>9</v>
      </c>
      <c r="D341" s="2" t="s">
        <v>1266</v>
      </c>
      <c r="E341" s="37">
        <v>25000</v>
      </c>
      <c r="F341" s="38">
        <v>454</v>
      </c>
      <c r="G341" s="38">
        <v>455</v>
      </c>
      <c r="H341" s="37">
        <v>15060.636232999999</v>
      </c>
      <c r="I341" s="37">
        <v>6837528.8499999996</v>
      </c>
      <c r="J341" s="38">
        <v>0</v>
      </c>
    </row>
    <row r="342" spans="1:10" hidden="1" x14ac:dyDescent="0.25">
      <c r="A342" s="3">
        <v>808017</v>
      </c>
      <c r="B342" s="2" t="s">
        <v>347</v>
      </c>
      <c r="C342" s="2" t="s">
        <v>9</v>
      </c>
      <c r="D342" s="2" t="s">
        <v>1266</v>
      </c>
      <c r="E342" s="37">
        <v>25000</v>
      </c>
      <c r="F342" s="38">
        <v>461</v>
      </c>
      <c r="G342" s="38">
        <v>470</v>
      </c>
      <c r="H342" s="37">
        <v>18964.72783</v>
      </c>
      <c r="I342" s="37">
        <v>8742739.5299999993</v>
      </c>
      <c r="J342" s="38">
        <v>0</v>
      </c>
    </row>
    <row r="343" spans="1:10" hidden="1" x14ac:dyDescent="0.25">
      <c r="A343" s="3">
        <v>808018</v>
      </c>
      <c r="B343" s="2" t="s">
        <v>39</v>
      </c>
      <c r="C343" s="2" t="s">
        <v>9</v>
      </c>
      <c r="D343" s="2" t="s">
        <v>1266</v>
      </c>
      <c r="E343" s="37">
        <v>4100</v>
      </c>
      <c r="F343" s="38">
        <v>1161</v>
      </c>
      <c r="G343" s="38">
        <v>1161</v>
      </c>
      <c r="H343" s="37">
        <v>2422.2235999999998</v>
      </c>
      <c r="I343" s="37">
        <v>2812201.6</v>
      </c>
      <c r="J343" s="38">
        <v>0</v>
      </c>
    </row>
    <row r="344" spans="1:10" hidden="1" x14ac:dyDescent="0.25">
      <c r="A344" s="3">
        <v>808019</v>
      </c>
      <c r="B344" s="2" t="s">
        <v>353</v>
      </c>
      <c r="C344" s="2" t="s">
        <v>9</v>
      </c>
      <c r="D344" s="2" t="s">
        <v>1266</v>
      </c>
      <c r="E344" s="37">
        <v>8000</v>
      </c>
      <c r="F344" s="38">
        <v>840</v>
      </c>
      <c r="G344" s="38">
        <v>840</v>
      </c>
      <c r="H344" s="37">
        <v>6046.5340109999997</v>
      </c>
      <c r="I344" s="37">
        <v>5079088.57</v>
      </c>
      <c r="J344" s="38">
        <v>0</v>
      </c>
    </row>
    <row r="345" spans="1:10" hidden="1" x14ac:dyDescent="0.25">
      <c r="A345" s="3">
        <v>808020</v>
      </c>
      <c r="B345" s="2" t="s">
        <v>355</v>
      </c>
      <c r="C345" s="2" t="s">
        <v>9</v>
      </c>
      <c r="D345" s="2" t="s">
        <v>1266</v>
      </c>
      <c r="E345" s="37">
        <v>6500</v>
      </c>
      <c r="F345" s="38">
        <v>3024</v>
      </c>
      <c r="G345" s="38">
        <v>3024</v>
      </c>
      <c r="H345" s="37">
        <v>4859.2762590000002</v>
      </c>
      <c r="I345" s="37">
        <v>14694451.41</v>
      </c>
      <c r="J345" s="38">
        <v>0</v>
      </c>
    </row>
    <row r="346" spans="1:10" hidden="1" x14ac:dyDescent="0.25">
      <c r="A346" s="3">
        <v>808021</v>
      </c>
      <c r="B346" s="2" t="s">
        <v>357</v>
      </c>
      <c r="C346" s="2" t="s">
        <v>9</v>
      </c>
      <c r="D346" s="2" t="s">
        <v>1266</v>
      </c>
      <c r="E346" s="37">
        <v>3000</v>
      </c>
      <c r="F346" s="38">
        <v>0</v>
      </c>
      <c r="G346" s="38">
        <v>0</v>
      </c>
      <c r="H346" s="37">
        <v>0</v>
      </c>
      <c r="I346" s="37">
        <v>0</v>
      </c>
      <c r="J346" s="38">
        <v>0</v>
      </c>
    </row>
    <row r="347" spans="1:10" hidden="1" x14ac:dyDescent="0.25">
      <c r="A347" s="3">
        <v>808022</v>
      </c>
      <c r="B347" s="2" t="s">
        <v>387</v>
      </c>
      <c r="C347" s="2" t="s">
        <v>9</v>
      </c>
      <c r="D347" s="2" t="s">
        <v>1266</v>
      </c>
      <c r="E347" s="37">
        <v>7000</v>
      </c>
      <c r="F347" s="38">
        <v>0</v>
      </c>
      <c r="G347" s="38">
        <v>0</v>
      </c>
      <c r="H347" s="37">
        <v>0</v>
      </c>
      <c r="I347" s="37">
        <v>0</v>
      </c>
      <c r="J347" s="38">
        <v>0</v>
      </c>
    </row>
    <row r="348" spans="1:10" hidden="1" x14ac:dyDescent="0.25">
      <c r="A348" s="3">
        <v>808023</v>
      </c>
      <c r="B348" s="2" t="s">
        <v>1284</v>
      </c>
      <c r="C348" s="2" t="s">
        <v>9</v>
      </c>
      <c r="D348" s="2" t="s">
        <v>1266</v>
      </c>
      <c r="E348" s="37">
        <v>11200</v>
      </c>
      <c r="F348" s="38">
        <v>143</v>
      </c>
      <c r="G348" s="38">
        <v>146</v>
      </c>
      <c r="H348" s="37">
        <v>6846.818671</v>
      </c>
      <c r="I348" s="37">
        <v>979095.07</v>
      </c>
      <c r="J348" s="38">
        <v>0</v>
      </c>
    </row>
    <row r="349" spans="1:10" hidden="1" x14ac:dyDescent="0.25">
      <c r="A349" s="3">
        <v>808024</v>
      </c>
      <c r="B349" s="2" t="s">
        <v>399</v>
      </c>
      <c r="C349" s="2" t="s">
        <v>9</v>
      </c>
      <c r="D349" s="2" t="s">
        <v>1266</v>
      </c>
      <c r="E349" s="37">
        <v>5800</v>
      </c>
      <c r="F349" s="38">
        <v>354</v>
      </c>
      <c r="G349" s="38">
        <v>354</v>
      </c>
      <c r="H349" s="37">
        <v>4167.7349999999997</v>
      </c>
      <c r="I349" s="37">
        <v>1475378.19</v>
      </c>
      <c r="J349" s="38">
        <v>0</v>
      </c>
    </row>
    <row r="350" spans="1:10" hidden="1" x14ac:dyDescent="0.25">
      <c r="A350" s="3">
        <v>808025</v>
      </c>
      <c r="B350" s="2" t="s">
        <v>400</v>
      </c>
      <c r="C350" s="2" t="s">
        <v>9</v>
      </c>
      <c r="D350" s="2" t="s">
        <v>1266</v>
      </c>
      <c r="E350" s="37">
        <v>5800</v>
      </c>
      <c r="F350" s="38">
        <v>471</v>
      </c>
      <c r="G350" s="38">
        <v>471</v>
      </c>
      <c r="H350" s="37">
        <v>4167.7349889999996</v>
      </c>
      <c r="I350" s="37">
        <v>1963003.18</v>
      </c>
      <c r="J350" s="38">
        <v>0</v>
      </c>
    </row>
    <row r="351" spans="1:10" hidden="1" x14ac:dyDescent="0.25">
      <c r="A351" s="3">
        <v>808026</v>
      </c>
      <c r="B351" s="2" t="s">
        <v>54</v>
      </c>
      <c r="C351" s="2" t="s">
        <v>9</v>
      </c>
      <c r="D351" s="2" t="s">
        <v>1266</v>
      </c>
      <c r="E351" s="37">
        <v>4200</v>
      </c>
      <c r="F351" s="38">
        <v>648</v>
      </c>
      <c r="G351" s="38">
        <v>650</v>
      </c>
      <c r="H351" s="37">
        <v>3020.0922220000002</v>
      </c>
      <c r="I351" s="37">
        <v>1957019.76</v>
      </c>
      <c r="J351" s="38">
        <v>0</v>
      </c>
    </row>
    <row r="352" spans="1:10" hidden="1" x14ac:dyDescent="0.25">
      <c r="A352" s="3">
        <v>808027</v>
      </c>
      <c r="B352" s="2" t="s">
        <v>55</v>
      </c>
      <c r="C352" s="2" t="s">
        <v>9</v>
      </c>
      <c r="D352" s="2" t="s">
        <v>1266</v>
      </c>
      <c r="E352" s="37">
        <v>4200</v>
      </c>
      <c r="F352" s="38">
        <v>759</v>
      </c>
      <c r="G352" s="38">
        <v>762</v>
      </c>
      <c r="H352" s="37">
        <v>3020.0919629999999</v>
      </c>
      <c r="I352" s="37">
        <v>2292249.7999999998</v>
      </c>
      <c r="J352" s="38">
        <v>0</v>
      </c>
    </row>
    <row r="353" spans="1:10" hidden="1" x14ac:dyDescent="0.25">
      <c r="A353" s="3">
        <v>808028</v>
      </c>
      <c r="B353" s="2" t="s">
        <v>56</v>
      </c>
      <c r="C353" s="2" t="s">
        <v>9</v>
      </c>
      <c r="D353" s="2" t="s">
        <v>1266</v>
      </c>
      <c r="E353" s="37">
        <v>4200</v>
      </c>
      <c r="F353" s="38">
        <v>505</v>
      </c>
      <c r="G353" s="38">
        <v>507</v>
      </c>
      <c r="H353" s="37">
        <v>2575.9314450000002</v>
      </c>
      <c r="I353" s="37">
        <v>1300845.3799999999</v>
      </c>
      <c r="J353" s="38">
        <v>0</v>
      </c>
    </row>
    <row r="354" spans="1:10" hidden="1" x14ac:dyDescent="0.25">
      <c r="A354" s="3">
        <v>808029</v>
      </c>
      <c r="B354" s="2" t="s">
        <v>414</v>
      </c>
      <c r="C354" s="2" t="s">
        <v>9</v>
      </c>
      <c r="D354" s="2" t="s">
        <v>1266</v>
      </c>
      <c r="E354" s="37">
        <v>4900</v>
      </c>
      <c r="F354" s="38">
        <v>1179</v>
      </c>
      <c r="G354" s="38">
        <v>1179</v>
      </c>
      <c r="H354" s="37">
        <v>3279.8774549999998</v>
      </c>
      <c r="I354" s="37">
        <v>3866975.52</v>
      </c>
      <c r="J354" s="38">
        <v>0</v>
      </c>
    </row>
    <row r="355" spans="1:10" hidden="1" x14ac:dyDescent="0.25">
      <c r="A355" s="3">
        <v>808030</v>
      </c>
      <c r="B355" s="2" t="s">
        <v>418</v>
      </c>
      <c r="C355" s="2" t="s">
        <v>9</v>
      </c>
      <c r="D355" s="2" t="s">
        <v>1266</v>
      </c>
      <c r="E355" s="37">
        <v>4200</v>
      </c>
      <c r="F355" s="38">
        <v>4279</v>
      </c>
      <c r="G355" s="38">
        <v>4286</v>
      </c>
      <c r="H355" s="37">
        <v>3063.2481349999998</v>
      </c>
      <c r="I355" s="37">
        <v>13107638.77</v>
      </c>
      <c r="J355" s="38">
        <v>0</v>
      </c>
    </row>
    <row r="356" spans="1:10" hidden="1" x14ac:dyDescent="0.25">
      <c r="A356" s="3">
        <v>808031</v>
      </c>
      <c r="B356" s="2" t="s">
        <v>37</v>
      </c>
      <c r="C356" s="2" t="s">
        <v>9</v>
      </c>
      <c r="D356" s="2" t="s">
        <v>1266</v>
      </c>
      <c r="E356" s="37">
        <v>3000</v>
      </c>
      <c r="F356" s="38">
        <v>0</v>
      </c>
      <c r="G356" s="38">
        <v>0</v>
      </c>
      <c r="H356" s="37">
        <v>0</v>
      </c>
      <c r="I356" s="37">
        <v>0</v>
      </c>
      <c r="J356" s="38">
        <v>0</v>
      </c>
    </row>
    <row r="357" spans="1:10" hidden="1" x14ac:dyDescent="0.25">
      <c r="A357" s="3">
        <v>808032</v>
      </c>
      <c r="B357" s="2" t="s">
        <v>35</v>
      </c>
      <c r="C357" s="2" t="s">
        <v>9</v>
      </c>
      <c r="D357" s="2" t="s">
        <v>1266</v>
      </c>
      <c r="E357" s="37">
        <v>4800</v>
      </c>
      <c r="F357" s="38">
        <v>0</v>
      </c>
      <c r="G357" s="38">
        <v>0</v>
      </c>
      <c r="H357" s="37">
        <v>0</v>
      </c>
      <c r="I357" s="37">
        <v>0</v>
      </c>
      <c r="J357" s="38">
        <v>0</v>
      </c>
    </row>
    <row r="358" spans="1:10" hidden="1" x14ac:dyDescent="0.25">
      <c r="A358" s="3">
        <v>808033</v>
      </c>
      <c r="B358" s="2" t="s">
        <v>43</v>
      </c>
      <c r="C358" s="2" t="s">
        <v>9</v>
      </c>
      <c r="D358" s="2" t="s">
        <v>1266</v>
      </c>
      <c r="E358" s="37">
        <v>6600</v>
      </c>
      <c r="F358" s="38">
        <v>856</v>
      </c>
      <c r="G358" s="38">
        <v>856</v>
      </c>
      <c r="H358" s="37">
        <v>4921.611997</v>
      </c>
      <c r="I358" s="37">
        <v>4212899.87</v>
      </c>
      <c r="J358" s="38">
        <v>0</v>
      </c>
    </row>
    <row r="359" spans="1:10" hidden="1" x14ac:dyDescent="0.25">
      <c r="A359" s="3">
        <v>808034</v>
      </c>
      <c r="B359" s="2" t="s">
        <v>359</v>
      </c>
      <c r="C359" s="2" t="s">
        <v>9</v>
      </c>
      <c r="D359" s="2" t="s">
        <v>1266</v>
      </c>
      <c r="E359" s="37">
        <v>3100</v>
      </c>
      <c r="F359" s="38">
        <v>3139</v>
      </c>
      <c r="G359" s="38">
        <v>3184</v>
      </c>
      <c r="H359" s="37">
        <v>1928.4465190000001</v>
      </c>
      <c r="I359" s="37">
        <v>6072678.0899999999</v>
      </c>
      <c r="J359" s="38">
        <v>0</v>
      </c>
    </row>
    <row r="360" spans="1:10" hidden="1" x14ac:dyDescent="0.25">
      <c r="A360" s="3">
        <v>808035</v>
      </c>
      <c r="B360" s="2" t="s">
        <v>252</v>
      </c>
      <c r="C360" s="2" t="s">
        <v>9</v>
      </c>
      <c r="D360" s="2" t="s">
        <v>1266</v>
      </c>
      <c r="E360" s="37">
        <v>4500</v>
      </c>
      <c r="F360" s="38">
        <v>155</v>
      </c>
      <c r="G360" s="38">
        <v>168</v>
      </c>
      <c r="H360" s="37">
        <v>2711.0933749999999</v>
      </c>
      <c r="I360" s="37">
        <v>433774.94</v>
      </c>
      <c r="J360" s="38">
        <v>0</v>
      </c>
    </row>
    <row r="361" spans="1:10" hidden="1" x14ac:dyDescent="0.25">
      <c r="A361" s="3">
        <v>808036</v>
      </c>
      <c r="B361" s="2" t="s">
        <v>373</v>
      </c>
      <c r="C361" s="2" t="s">
        <v>9</v>
      </c>
      <c r="D361" s="2" t="s">
        <v>1266</v>
      </c>
      <c r="E361" s="37">
        <v>6000</v>
      </c>
      <c r="F361" s="38">
        <v>2883</v>
      </c>
      <c r="G361" s="38">
        <v>2883</v>
      </c>
      <c r="H361" s="37">
        <v>4085.4850190000002</v>
      </c>
      <c r="I361" s="37">
        <v>11778453.310000001</v>
      </c>
      <c r="J361" s="38">
        <v>0</v>
      </c>
    </row>
    <row r="362" spans="1:10" hidden="1" x14ac:dyDescent="0.25">
      <c r="A362" s="3">
        <v>808037</v>
      </c>
      <c r="B362" s="2" t="s">
        <v>416</v>
      </c>
      <c r="C362" s="2" t="s">
        <v>9</v>
      </c>
      <c r="D362" s="2" t="s">
        <v>1266</v>
      </c>
      <c r="E362" s="37">
        <v>3800</v>
      </c>
      <c r="F362" s="38">
        <v>8243</v>
      </c>
      <c r="G362" s="38">
        <v>8243</v>
      </c>
      <c r="H362" s="37">
        <v>2339.5944290000002</v>
      </c>
      <c r="I362" s="37">
        <v>19285276.879999999</v>
      </c>
      <c r="J362" s="38">
        <v>0</v>
      </c>
    </row>
    <row r="363" spans="1:10" hidden="1" x14ac:dyDescent="0.25">
      <c r="A363" s="3">
        <v>808038</v>
      </c>
      <c r="B363" s="2" t="s">
        <v>322</v>
      </c>
      <c r="C363" s="2" t="s">
        <v>9</v>
      </c>
      <c r="D363" s="2" t="s">
        <v>1266</v>
      </c>
      <c r="E363" s="37">
        <v>3400</v>
      </c>
      <c r="F363" s="38">
        <v>5863</v>
      </c>
      <c r="G363" s="38">
        <v>5863</v>
      </c>
      <c r="H363" s="37">
        <v>2401.4999859999998</v>
      </c>
      <c r="I363" s="37">
        <v>14079994.42</v>
      </c>
      <c r="J363" s="38">
        <v>0</v>
      </c>
    </row>
    <row r="364" spans="1:10" hidden="1" x14ac:dyDescent="0.25">
      <c r="A364" s="3">
        <v>808039</v>
      </c>
      <c r="B364" s="2" t="s">
        <v>1285</v>
      </c>
      <c r="C364" s="2" t="s">
        <v>9</v>
      </c>
      <c r="D364" s="2" t="s">
        <v>1266</v>
      </c>
      <c r="E364" s="37">
        <v>11200</v>
      </c>
      <c r="F364" s="38">
        <v>388</v>
      </c>
      <c r="G364" s="38">
        <v>391</v>
      </c>
      <c r="H364" s="37">
        <v>6695.2521640000004</v>
      </c>
      <c r="I364" s="37">
        <v>2597757.84</v>
      </c>
      <c r="J364" s="38">
        <v>0</v>
      </c>
    </row>
    <row r="365" spans="1:10" hidden="1" x14ac:dyDescent="0.25">
      <c r="A365" s="3">
        <v>808040</v>
      </c>
      <c r="B365" s="2" t="s">
        <v>1286</v>
      </c>
      <c r="C365" s="2" t="s">
        <v>9</v>
      </c>
      <c r="D365" s="2" t="s">
        <v>1266</v>
      </c>
      <c r="E365" s="37">
        <v>11200</v>
      </c>
      <c r="F365" s="38">
        <v>2</v>
      </c>
      <c r="G365" s="38">
        <v>2</v>
      </c>
      <c r="H365" s="37">
        <v>10084.125</v>
      </c>
      <c r="I365" s="37">
        <v>20168.25</v>
      </c>
      <c r="J365" s="38">
        <v>0</v>
      </c>
    </row>
    <row r="366" spans="1:10" hidden="1" x14ac:dyDescent="0.25">
      <c r="A366" s="3">
        <v>808041</v>
      </c>
      <c r="B366" s="2" t="s">
        <v>159</v>
      </c>
      <c r="C366" s="2" t="s">
        <v>9</v>
      </c>
      <c r="D366" s="2" t="s">
        <v>1266</v>
      </c>
      <c r="E366" s="37">
        <v>5500</v>
      </c>
      <c r="F366" s="38">
        <v>731</v>
      </c>
      <c r="G366" s="38">
        <v>733</v>
      </c>
      <c r="H366" s="37">
        <v>3217.5329000000002</v>
      </c>
      <c r="I366" s="37">
        <v>2352016.5499999998</v>
      </c>
      <c r="J366" s="38">
        <v>0</v>
      </c>
    </row>
    <row r="367" spans="1:10" hidden="1" x14ac:dyDescent="0.25">
      <c r="A367" s="3">
        <v>808042</v>
      </c>
      <c r="B367" s="2" t="s">
        <v>157</v>
      </c>
      <c r="C367" s="2" t="s">
        <v>9</v>
      </c>
      <c r="D367" s="2" t="s">
        <v>1266</v>
      </c>
      <c r="E367" s="37">
        <v>5500</v>
      </c>
      <c r="F367" s="38">
        <v>90</v>
      </c>
      <c r="G367" s="38">
        <v>90</v>
      </c>
      <c r="H367" s="37">
        <v>3221.1977769999999</v>
      </c>
      <c r="I367" s="37">
        <v>289907.8</v>
      </c>
      <c r="J367" s="38">
        <v>0</v>
      </c>
    </row>
    <row r="368" spans="1:10" hidden="1" x14ac:dyDescent="0.25">
      <c r="A368" s="3">
        <v>808043</v>
      </c>
      <c r="B368" s="2" t="s">
        <v>282</v>
      </c>
      <c r="C368" s="2" t="s">
        <v>9</v>
      </c>
      <c r="D368" s="2" t="s">
        <v>1266</v>
      </c>
      <c r="E368" s="37">
        <v>7500</v>
      </c>
      <c r="F368" s="38">
        <v>214</v>
      </c>
      <c r="G368" s="38">
        <v>217</v>
      </c>
      <c r="H368" s="37">
        <v>5584.8614950000001</v>
      </c>
      <c r="I368" s="37">
        <v>1195160.3600000001</v>
      </c>
      <c r="J368" s="38">
        <v>0</v>
      </c>
    </row>
    <row r="369" spans="1:10" hidden="1" x14ac:dyDescent="0.25">
      <c r="A369" s="3">
        <v>808044</v>
      </c>
      <c r="B369" s="2" t="s">
        <v>1287</v>
      </c>
      <c r="C369" s="2" t="s">
        <v>9</v>
      </c>
      <c r="D369" s="2" t="s">
        <v>1266</v>
      </c>
      <c r="E369" s="37">
        <v>5500</v>
      </c>
      <c r="F369" s="38">
        <v>68</v>
      </c>
      <c r="G369" s="38">
        <v>68</v>
      </c>
      <c r="H369" s="37">
        <v>4110.4155879999998</v>
      </c>
      <c r="I369" s="37">
        <v>279508.26</v>
      </c>
      <c r="J369" s="38">
        <v>0</v>
      </c>
    </row>
    <row r="370" spans="1:10" hidden="1" x14ac:dyDescent="0.25">
      <c r="A370" s="3">
        <v>808045</v>
      </c>
      <c r="B370" s="2" t="s">
        <v>375</v>
      </c>
      <c r="C370" s="2" t="s">
        <v>9</v>
      </c>
      <c r="D370" s="2" t="s">
        <v>1266</v>
      </c>
      <c r="E370" s="37">
        <v>5500</v>
      </c>
      <c r="F370" s="38">
        <v>0</v>
      </c>
      <c r="G370" s="38">
        <v>0</v>
      </c>
      <c r="H370" s="37">
        <v>0</v>
      </c>
      <c r="I370" s="37">
        <v>0</v>
      </c>
      <c r="J370" s="38">
        <v>0</v>
      </c>
    </row>
    <row r="371" spans="1:10" hidden="1" x14ac:dyDescent="0.25">
      <c r="A371" s="3">
        <v>808046</v>
      </c>
      <c r="B371" s="2" t="s">
        <v>297</v>
      </c>
      <c r="C371" s="2" t="s">
        <v>9</v>
      </c>
      <c r="D371" s="2" t="s">
        <v>1266</v>
      </c>
      <c r="E371" s="37">
        <v>650</v>
      </c>
      <c r="F371" s="38">
        <v>9839</v>
      </c>
      <c r="G371" s="38">
        <v>9839</v>
      </c>
      <c r="H371" s="37">
        <v>365.36815799999999</v>
      </c>
      <c r="I371" s="37">
        <v>3594857.31</v>
      </c>
      <c r="J371" s="38">
        <v>0</v>
      </c>
    </row>
    <row r="372" spans="1:10" hidden="1" x14ac:dyDescent="0.25">
      <c r="A372" s="3">
        <v>808047</v>
      </c>
      <c r="B372" s="2" t="s">
        <v>1288</v>
      </c>
      <c r="C372" s="2" t="s">
        <v>9</v>
      </c>
      <c r="D372" s="2" t="s">
        <v>1266</v>
      </c>
      <c r="E372" s="37">
        <v>5500</v>
      </c>
      <c r="F372" s="38">
        <v>830</v>
      </c>
      <c r="G372" s="38">
        <v>830</v>
      </c>
      <c r="H372" s="37">
        <v>3670.5148549999999</v>
      </c>
      <c r="I372" s="37">
        <v>3046527.33</v>
      </c>
      <c r="J372" s="38">
        <v>0</v>
      </c>
    </row>
    <row r="373" spans="1:10" hidden="1" x14ac:dyDescent="0.25">
      <c r="A373" s="3">
        <v>808048</v>
      </c>
      <c r="B373" s="2" t="s">
        <v>7</v>
      </c>
      <c r="C373" s="2" t="s">
        <v>9</v>
      </c>
      <c r="D373" s="2" t="s">
        <v>1266</v>
      </c>
      <c r="E373" s="37">
        <v>7000</v>
      </c>
      <c r="F373" s="38">
        <v>251</v>
      </c>
      <c r="G373" s="38">
        <v>251</v>
      </c>
      <c r="H373" s="37">
        <v>4982.3963739999999</v>
      </c>
      <c r="I373" s="37">
        <v>1250581.49</v>
      </c>
      <c r="J373" s="38">
        <v>0</v>
      </c>
    </row>
    <row r="374" spans="1:10" hidden="1" x14ac:dyDescent="0.25">
      <c r="A374" s="3">
        <v>808049</v>
      </c>
      <c r="B374" s="2" t="s">
        <v>1289</v>
      </c>
      <c r="C374" s="2" t="s">
        <v>9</v>
      </c>
      <c r="D374" s="2" t="s">
        <v>1266</v>
      </c>
      <c r="E374" s="37">
        <v>650</v>
      </c>
      <c r="F374" s="38">
        <v>10125</v>
      </c>
      <c r="G374" s="38">
        <v>10125</v>
      </c>
      <c r="H374" s="37">
        <v>416.38941</v>
      </c>
      <c r="I374" s="37">
        <v>4215942.78</v>
      </c>
      <c r="J374" s="38">
        <v>0</v>
      </c>
    </row>
    <row r="375" spans="1:10" hidden="1" x14ac:dyDescent="0.25">
      <c r="A375" s="3">
        <v>907203</v>
      </c>
      <c r="B375" s="2" t="s">
        <v>235</v>
      </c>
      <c r="C375" s="2" t="s">
        <v>19</v>
      </c>
      <c r="D375" s="3"/>
      <c r="E375" s="37">
        <v>6950</v>
      </c>
      <c r="F375" s="38">
        <v>0</v>
      </c>
      <c r="G375" s="38">
        <v>0</v>
      </c>
      <c r="H375" s="37">
        <v>0</v>
      </c>
      <c r="I375" s="37">
        <v>0</v>
      </c>
      <c r="J375" s="38">
        <v>0</v>
      </c>
    </row>
    <row r="376" spans="1:10" hidden="1" x14ac:dyDescent="0.25">
      <c r="A376" s="39">
        <v>374</v>
      </c>
      <c r="B376" s="42"/>
      <c r="C376" s="42"/>
      <c r="D376" s="42"/>
      <c r="E376" s="42"/>
      <c r="F376" s="40">
        <v>409468.27119900001</v>
      </c>
      <c r="G376" s="40">
        <v>455519.81119899999</v>
      </c>
      <c r="H376" s="36"/>
      <c r="I376" s="41">
        <v>2032013356.8800001</v>
      </c>
      <c r="J376" s="41">
        <v>0</v>
      </c>
    </row>
  </sheetData>
  <autoFilter ref="A1:J376" xr:uid="{E1DDBC3B-705F-430B-A8F7-AC2758F6862B}">
    <filterColumn colId="1">
      <filters>
        <filter val="Олив/тос Extra virgin 0.5л"/>
        <filter val="Олив/тос Extra virgin 1л"/>
        <filter val="Оливын тос EXTRA 750ml /1х*12ш/ G&amp;G"/>
      </filters>
    </filterColumn>
  </autoFilter>
  <mergeCells count="1">
    <mergeCell ref="B376:E3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Bayarjargal Otgonbayar</cp:lastModifiedBy>
  <cp:lastPrinted>2024-12-19T06:10:35Z</cp:lastPrinted>
  <dcterms:created xsi:type="dcterms:W3CDTF">2024-12-18T01:54:22Z</dcterms:created>
  <dcterms:modified xsi:type="dcterms:W3CDTF">2025-05-13T07:06:38Z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24.1.4.0</vt:lpwstr>
  </property>
</Properties>
</file>