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baymu\Downloads\"/>
    </mc:Choice>
  </mc:AlternateContent>
  <xr:revisionPtr revIDLastSave="0" documentId="13_ncr:1_{792CAF37-0614-4166-B5D4-8AFD652888B2}" xr6:coauthVersionLast="47" xr6:coauthVersionMax="47" xr10:uidLastSave="{00000000-0000-0000-0000-000000000000}"/>
  <bookViews>
    <workbookView xWindow="-93" yWindow="-93" windowWidth="25786" windowHeight="13866" tabRatio="905" activeTab="5" xr2:uid="{00000000-000D-0000-FFFF-FFFF00000000}"/>
  </bookViews>
  <sheets>
    <sheet name="U.S. Voters (2012)" sheetId="10" r:id="rId1"/>
    <sheet name="registered voters  age 65+" sheetId="28" r:id="rId2"/>
    <sheet name="% registered voters per state" sheetId="29" r:id="rId3"/>
    <sheet name="States with % voters below 55" sheetId="31" r:id="rId4"/>
    <sheet name="%confirmed voters 65+ Californi" sheetId="33" r:id="rId5"/>
    <sheet name="Sum of voters by age group" sheetId="35" r:id="rId6"/>
  </sheets>
  <definedNames>
    <definedName name="_xlnm._FilterDatabase" localSheetId="0" hidden="1">'U.S. Voters (2012)'!$A$1:$F$257</definedName>
  </definedNames>
  <calcPr calcId="191028"/>
  <pivotCaches>
    <pivotCache cacheId="2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35" l="1"/>
  <c r="K58" i="35"/>
  <c r="L58" i="35"/>
  <c r="M58" i="35"/>
  <c r="N58" i="35"/>
  <c r="O58" i="35"/>
  <c r="P58" i="35"/>
  <c r="Q58" i="35"/>
  <c r="R58" i="35"/>
  <c r="S58" i="35"/>
  <c r="D58" i="35"/>
  <c r="E58" i="35"/>
  <c r="F58" i="35"/>
  <c r="G58" i="35"/>
  <c r="H58" i="35"/>
  <c r="I58" i="35"/>
  <c r="J58" i="35"/>
  <c r="C58" i="35"/>
  <c r="D4" i="33"/>
  <c r="E4" i="33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4" i="3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" i="10"/>
  <c r="D257" i="10"/>
  <c r="E257" i="10"/>
  <c r="F257" i="10"/>
  <c r="C25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F259" i="10"/>
</calcChain>
</file>

<file path=xl/sharedStrings.xml><?xml version="1.0" encoding="utf-8"?>
<sst xmlns="http://schemas.openxmlformats.org/spreadsheetml/2006/main" count="801" uniqueCount="88">
  <si>
    <t>State</t>
  </si>
  <si>
    <t>Age</t>
  </si>
  <si>
    <t>Total Population</t>
  </si>
  <si>
    <t>Citizen Population</t>
  </si>
  <si>
    <t>Registered Voters</t>
  </si>
  <si>
    <t>Confirmed Voters</t>
  </si>
  <si>
    <t>Alabama</t>
  </si>
  <si>
    <t>18 to 24</t>
  </si>
  <si>
    <t>25 to 34</t>
  </si>
  <si>
    <t>35 to 44</t>
  </si>
  <si>
    <t>45 to 64</t>
  </si>
  <si>
    <t>65+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</si>
  <si>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</si>
  <si>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</si>
  <si>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</si>
  <si>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</si>
  <si>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</si>
  <si>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</si>
  <si>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</si>
  <si>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</si>
  <si>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</si>
  <si>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</si>
  <si>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</si>
  <si>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</si>
  <si>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</si>
  <si>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</si>
  <si>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</si>
  <si>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</si>
  <si>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</si>
  <si>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</si>
  <si>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</si>
  <si>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</si>
  <si>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</si>
  <si>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</si>
  <si>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</si>
  <si>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</si>
  <si>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</si>
  <si>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</si>
  <si>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</si>
  <si>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</si>
  <si>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</si>
  <si>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</si>
  <si>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</si>
  <si>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</si>
  <si>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</si>
  <si>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</si>
  <si>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</si>
  <si>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</si>
  <si>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</si>
  <si>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</si>
  <si>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</si>
  <si>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</si>
  <si>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</si>
  <si>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</si>
  <si>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</si>
  <si>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</si>
  <si>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</si>
  <si>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</si>
  <si>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</si>
  <si>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</si>
  <si>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</si>
  <si>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</si>
  <si>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% of registered voters</t>
  </si>
  <si>
    <r>
      <rPr>
        <b/>
        <u/>
        <sz val="11"/>
        <rFont val="Calibri"/>
        <family val="2"/>
        <scheme val="minor"/>
      </rPr>
      <t>Unregistered</t>
    </r>
    <r>
      <rPr>
        <b/>
        <sz val="11"/>
        <rFont val="Calibri"/>
        <family val="2"/>
        <scheme val="minor"/>
      </rPr>
      <t xml:space="preserve"> Voters</t>
    </r>
  </si>
  <si>
    <t>Nation wide percentage of Registered Voters</t>
  </si>
  <si>
    <t>Total number of registered voters in the age group 65+</t>
  </si>
  <si>
    <t>Sum of Registered Voters</t>
  </si>
  <si>
    <t>Row Labels</t>
  </si>
  <si>
    <t>(blank)</t>
  </si>
  <si>
    <t>Grand Total</t>
  </si>
  <si>
    <t>Column Labels</t>
  </si>
  <si>
    <t>Sum of Citizen Population</t>
  </si>
  <si>
    <t>Sum of Total Population</t>
  </si>
  <si>
    <t>Sum of % of registered voters</t>
  </si>
  <si>
    <t>Sum of Confirmed Voters</t>
  </si>
  <si>
    <t>% confirmed voters</t>
  </si>
  <si>
    <t>% Registered Voters in State</t>
  </si>
  <si>
    <t>States with Voter Population below 55%</t>
  </si>
  <si>
    <t>% Confirmed voters out of total Population</t>
  </si>
  <si>
    <t>% Confirmed voters out of State Population</t>
  </si>
  <si>
    <t>Total Sum of Confirmed Voters</t>
  </si>
  <si>
    <t>Total Sum of Citizen Population</t>
  </si>
  <si>
    <t>Total Sum of Total Population</t>
  </si>
  <si>
    <t xml:space="preserve">Percentage from Total Population </t>
  </si>
  <si>
    <t>Age Group</t>
  </si>
  <si>
    <t>Population Status</t>
  </si>
  <si>
    <t>Summary of Citizen Population and Confirmed Voters  by Age Group</t>
  </si>
  <si>
    <t xml:space="preserve">Population Size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</si>
</sst>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3"/>
      <name val="Calibri Light"/>
      <family val="2"/>
      <scheme val="maj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15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9" fontId="22" fillId="0" borderId="0" xfId="43" applyFont="1" applyAlignment="1">
      <alignment horizontal="center" vertical="center"/>
    </xf>
    <xf numFmtId="9" fontId="21" fillId="0" borderId="0" xfId="43" applyFont="1"/>
    <xf numFmtId="0" fontId="15" fillId="35" borderId="10" xfId="0" applyFont="1" applyFill="1" applyBorder="1"/>
    <xf numFmtId="0" fontId="0" fillId="0" borderId="0" xfId="0" pivotButton="1"/>
    <xf numFmtId="0" fontId="15" fillId="35" borderId="0" xfId="0" applyFont="1" applyFill="1"/>
    <xf numFmtId="1" fontId="0" fillId="0" borderId="0" xfId="43" applyNumberFormat="1" applyFont="1"/>
    <xf numFmtId="2" fontId="0" fillId="0" borderId="0" xfId="0" applyNumberFormat="1"/>
    <xf numFmtId="0" fontId="15" fillId="35" borderId="11" xfId="0" applyFont="1" applyFill="1" applyBorder="1" applyAlignment="1">
      <alignment horizontal="left" wrapText="1"/>
    </xf>
    <xf numFmtId="2" fontId="15" fillId="0" borderId="0" xfId="0" applyNumberFormat="1" applyFont="1"/>
    <xf numFmtId="2" fontId="0" fillId="0" borderId="0" xfId="0" applyNumberFormat="1" applyAlignment="1">
      <alignment wrapText="1"/>
    </xf>
    <xf numFmtId="0" fontId="15" fillId="0" borderId="0" xfId="0" applyFont="1" applyAlignment="1">
      <alignment wrapText="1"/>
    </xf>
    <xf numFmtId="2" fontId="25" fillId="0" borderId="0" xfId="0" applyNumberFormat="1" applyFont="1"/>
    <xf numFmtId="0" fontId="15" fillId="0" borderId="0" xfId="0" applyFont="1" applyAlignment="1">
      <alignment horizontal="right" wrapText="1"/>
    </xf>
    <xf numFmtId="0" fontId="22" fillId="35" borderId="11" xfId="0" applyNumberFormat="1" applyFont="1" applyFill="1" applyBorder="1"/>
    <xf numFmtId="0" fontId="13" fillId="0" borderId="0" xfId="0" applyFont="1"/>
    <xf numFmtId="2" fontId="19" fillId="0" borderId="0" xfId="0" applyNumberFormat="1" applyFont="1"/>
    <xf numFmtId="0" fontId="26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15" fillId="35" borderId="12" xfId="0" applyFont="1" applyFill="1" applyBorder="1" applyAlignment="1">
      <alignment horizontal="center"/>
    </xf>
    <xf numFmtId="0" fontId="25" fillId="35" borderId="12" xfId="0" applyFont="1" applyFill="1" applyBorder="1" applyAlignment="1">
      <alignment horizontal="center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1" xr:uid="{00000000-0005-0000-0000-000025000000}"/>
    <cellStyle name="Note" xfId="14" builtinId="10" customBuiltin="1"/>
    <cellStyle name="Output" xfId="9" builtinId="21" customBuiltin="1"/>
    <cellStyle name="Percent" xfId="43" builtinId="5"/>
    <cellStyle name="Title 2" xfId="42" xr:uid="{00000000-0005-0000-0000-000028000000}"/>
    <cellStyle name="Total" xfId="16" builtinId="25" customBuiltin="1"/>
    <cellStyle name="Warning Text" xfId="13" builtinId="11" customBuiltin="1"/>
  </cellStyles>
  <dxfs count="13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ont>
        <b/>
        <i val="0"/>
        <color theme="1"/>
      </font>
    </dxf>
  </dxfs>
  <tableStyles count="1" defaultTableStyle="TableStyleMedium2" defaultPivotStyle="PivotStyleLight16">
    <tableStyle name="PivotTable Style 1" table="0" count="2" xr9:uid="{00000000-0011-0000-FFFF-FFFF00000000}">
      <tableStyleElement type="wholeTable" dxfId="12"/>
      <tableStyleElement type="pageFieldLabels" dxfId="11"/>
    </tableStyle>
  </tableStyles>
  <colors>
    <mruColors>
      <color rgb="FFFBA3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ye Teshager" refreshedDate="44728.588876620372" createdVersion="8" refreshedVersion="8" minRefreshableVersion="3" recordCount="256" xr:uid="{EFC78786-A2B5-4677-9FBE-A2D4FE97073B}">
  <cacheSource type="worksheet">
    <worksheetSource name="Voters"/>
  </cacheSource>
  <cacheFields count="8">
    <cacheField name="State" numFmtId="0">
      <sharedItems containsBlank="1" count="52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m/>
      </sharedItems>
    </cacheField>
    <cacheField name="Age" numFmtId="0">
      <sharedItems containsBlank="1" count="6">
        <s v="18 to 24"/>
        <s v="25 to 34"/>
        <s v="35 to 44"/>
        <s v="45 to 64"/>
        <s v="65+"/>
        <m/>
      </sharedItems>
    </cacheField>
    <cacheField name="Total Population" numFmtId="0">
      <sharedItems containsString="0" containsBlank="1" containsNumber="1" containsInteger="1" minValue="56000" maxValue="9356000" count="241">
        <n v="439000"/>
        <n v="576000"/>
        <n v="615000"/>
        <n v="1297000"/>
        <n v="667000"/>
        <n v="63000"/>
        <n v="109000"/>
        <n v="86000"/>
        <n v="186000"/>
        <n v="72000"/>
        <n v="586000"/>
        <n v="859000"/>
        <n v="870000"/>
        <n v="1656000"/>
        <n v="892000"/>
        <n v="288000"/>
        <n v="362000"/>
        <n v="357000"/>
        <n v="742000"/>
        <n v="449000"/>
        <n v="3962000"/>
        <n v="5357000"/>
        <n v="5030000"/>
        <n v="9356000"/>
        <n v="4653000"/>
        <n v="493000"/>
        <n v="693000"/>
        <n v="684000"/>
        <n v="1354000"/>
        <n v="593000"/>
        <n v="333000"/>
        <n v="402000"/>
        <n v="441000"/>
        <n v="1047000"/>
        <n v="503000"/>
        <n v="82000"/>
        <n v="106000"/>
        <n v="119000"/>
        <n v="240000"/>
        <n v="146000"/>
        <n v="71000"/>
        <n v="154000"/>
        <n v="79000"/>
        <n v="140000"/>
        <n v="73000"/>
        <n v="1669000"/>
        <n v="2259000"/>
        <n v="2456000"/>
        <n v="5345000"/>
        <n v="3304000"/>
        <n v="920000"/>
        <n v="1308000"/>
        <n v="1341000"/>
        <n v="2658000"/>
        <n v="951000"/>
        <n v="107000"/>
        <n v="172000"/>
        <n v="166000"/>
        <n v="343000"/>
        <n v="224000"/>
        <n v="130000"/>
        <n v="194000"/>
        <n v="203000"/>
        <n v="401000"/>
        <n v="201000"/>
        <n v="1228000"/>
        <n v="1707000"/>
        <n v="1688000"/>
        <n v="3407000"/>
        <n v="1620000"/>
        <n v="570000"/>
        <n v="861000"/>
        <n v="828000"/>
        <n v="1754000"/>
        <n v="840000"/>
        <n v="260000"/>
        <n v="385000"/>
        <n v="444000"/>
        <n v="294000"/>
        <n v="406000"/>
        <n v="300000"/>
        <n v="757000"/>
        <n v="363000"/>
        <n v="446000"/>
        <n v="513000"/>
        <n v="547000"/>
        <n v="1173000"/>
        <n v="613000"/>
        <n v="431000"/>
        <n v="579000"/>
        <n v="543000"/>
        <n v="1199000"/>
        <n v="568000"/>
        <n v="118000"/>
        <n v="134000"/>
        <n v="157000"/>
        <n v="413000"/>
        <n v="219000"/>
        <n v="585000"/>
        <n v="777000"/>
        <n v="721000"/>
        <n v="1557000"/>
        <n v="809000"/>
        <n v="694000"/>
        <n v="810000"/>
        <n v="888000"/>
        <n v="1784000"/>
        <n v="994000"/>
        <n v="905000"/>
        <n v="1182000"/>
        <n v="1221000"/>
        <n v="2676000"/>
        <n v="1512000"/>
        <n v="531000"/>
        <n v="650000"/>
        <n v="701000"/>
        <n v="1410000"/>
        <n v="762000"/>
        <n v="397000"/>
        <n v="320000"/>
        <n v="734000"/>
        <n v="416000"/>
        <n v="525000"/>
        <n v="857000"/>
        <n v="669000"/>
        <n v="1714000"/>
        <n v="755000"/>
        <n v="138000"/>
        <n v="254000"/>
        <n v="168000"/>
        <n v="242000"/>
        <n v="235000"/>
        <n v="462000"/>
        <n v="264000"/>
        <n v="364000"/>
        <n v="307000"/>
        <n v="680000"/>
        <n v="369000"/>
        <n v="123000"/>
        <n v="160000"/>
        <n v="150000"/>
        <n v="425000"/>
        <n v="171000"/>
        <n v="792000"/>
        <n v="1068000"/>
        <n v="1186000"/>
        <n v="2424000"/>
        <n v="1259000"/>
        <n v="177000"/>
        <n v="286000"/>
        <n v="257000"/>
        <n v="588000"/>
        <n v="246000"/>
        <n v="2028000"/>
        <n v="2775000"/>
        <n v="2334000"/>
        <n v="5217000"/>
        <n v="2712000"/>
        <n v="863000"/>
        <n v="1220000"/>
        <n v="1320000"/>
        <n v="2470000"/>
        <n v="1390000"/>
        <n v="67000"/>
        <n v="111000"/>
        <n v="85000"/>
        <n v="1145000"/>
        <n v="1413000"/>
        <n v="1340000"/>
        <n v="3213000"/>
        <n v="1640000"/>
        <n v="325000"/>
        <n v="567000"/>
        <n v="433000"/>
        <n v="1001000"/>
        <n v="483000"/>
        <n v="391000"/>
        <n v="461000"/>
        <n v="527000"/>
        <n v="1004000"/>
        <n v="616000"/>
        <n v="1198000"/>
        <n v="1543000"/>
        <n v="1520000"/>
        <n v="3674000"/>
        <n v="1913000"/>
        <n v="99000"/>
        <n v="121000"/>
        <n v="290000"/>
        <n v="158000"/>
        <n v="474000"/>
        <n v="510000"/>
        <n v="601000"/>
        <n v="1319000"/>
        <n v="612000"/>
        <n v="95000"/>
        <n v="103000"/>
        <n v="204000"/>
        <n v="132000"/>
        <n v="610000"/>
        <n v="833000"/>
        <n v="783000"/>
        <n v="1607000"/>
        <n v="1016000"/>
        <n v="2538000"/>
        <n v="3695000"/>
        <n v="3445000"/>
        <n v="6115000"/>
        <n v="2849000"/>
        <n v="279000"/>
        <n v="592000"/>
        <n v="61000"/>
        <n v="69000"/>
        <n v="78000"/>
        <n v="195000"/>
        <n v="93000"/>
        <n v="695000"/>
        <n v="1192000"/>
        <n v="989000"/>
        <n v="2140000"/>
        <n v="1079000"/>
        <n v="563000"/>
        <n v="1017000"/>
        <n v="916000"/>
        <n v="1660000"/>
        <n v="1074000"/>
        <n v="163000"/>
        <n v="213000"/>
        <n v="237000"/>
        <n v="479000"/>
        <n v="361000"/>
        <n v="539000"/>
        <n v="699000"/>
        <n v="714000"/>
        <n v="1552000"/>
        <n v="847000"/>
        <n v="56000"/>
        <n v="68000"/>
        <n v="155000"/>
        <n v="74000"/>
        <m/>
      </sharedItems>
    </cacheField>
    <cacheField name="Citizen Population" numFmtId="0">
      <sharedItems containsString="0" containsBlank="1" containsNumber="1" containsInteger="1" minValue="55000" maxValue="7827000"/>
    </cacheField>
    <cacheField name="Registered Voters" numFmtId="0">
      <sharedItems containsString="0" containsBlank="1" containsNumber="1" containsInteger="1" minValue="21000" maxValue="5459000" count="226">
        <n v="212000"/>
        <n v="359000"/>
        <n v="410000"/>
        <n v="1051000"/>
        <n v="523000"/>
        <n v="31000"/>
        <n v="70000"/>
        <n v="60000"/>
        <n v="144000"/>
        <n v="55000"/>
        <n v="301000"/>
        <n v="399000"/>
        <n v="437000"/>
        <n v="1015000"/>
        <n v="659000"/>
        <n v="126000"/>
        <n v="194000"/>
        <n v="234000"/>
        <n v="498000"/>
        <n v="324000"/>
        <n v="1787000"/>
        <n v="2548000"/>
        <n v="2478000"/>
        <n v="5459000"/>
        <n v="3084000"/>
        <n v="278000"/>
        <n v="411000"/>
        <n v="484000"/>
        <n v="1025000"/>
        <n v="145000"/>
        <n v="210000"/>
        <n v="255000"/>
        <n v="768000"/>
        <n v="383000"/>
        <n v="38000"/>
        <n v="54000"/>
        <n v="77000"/>
        <n v="182000"/>
        <n v="118000"/>
        <n v="43000"/>
        <n v="114000"/>
        <n v="59000"/>
        <n v="109000"/>
        <n v="751000"/>
        <n v="1158000"/>
        <n v="1335000"/>
        <n v="3474000"/>
        <n v="2384000"/>
        <n v="469000"/>
        <n v="847000"/>
        <n v="825000"/>
        <n v="1886000"/>
        <n v="739000"/>
        <n v="33000"/>
        <n v="65000"/>
        <n v="83000"/>
        <n v="217000"/>
        <n v="149000"/>
        <n v="51000"/>
        <n v="141000"/>
        <n v="274000"/>
        <n v="164000"/>
        <n v="608000"/>
        <n v="1020000"/>
        <n v="1066000"/>
        <n v="2471000"/>
        <n v="1259000"/>
        <n v="269000"/>
        <n v="462000"/>
        <n v="550000"/>
        <n v="1329000"/>
        <n v="660000"/>
        <n v="150000"/>
        <n v="276000"/>
        <n v="275000"/>
        <n v="652000"/>
        <n v="392000"/>
        <n v="127000"/>
        <n v="236000"/>
        <n v="203000"/>
        <n v="583000"/>
        <n v="318000"/>
        <n v="225000"/>
        <n v="320000"/>
        <n v="879000"/>
        <n v="468000"/>
        <n v="226000"/>
        <n v="422000"/>
        <n v="968000"/>
        <n v="483000"/>
        <n v="61000"/>
        <n v="93000"/>
        <n v="117000"/>
        <n v="329000"/>
        <n v="187000"/>
        <n v="439000"/>
        <n v="434000"/>
        <n v="1107000"/>
        <n v="607000"/>
        <n v="395000"/>
        <n v="526000"/>
        <n v="580000"/>
        <n v="1424000"/>
        <n v="833000"/>
        <n v="536000"/>
        <n v="830000"/>
        <n v="900000"/>
        <n v="2141000"/>
        <n v="1214000"/>
        <n v="435000"/>
        <n v="518000"/>
        <n v="1151000"/>
        <n v="222000"/>
        <n v="333000"/>
        <n v="614000"/>
        <n v="371000"/>
        <n v="332000"/>
        <n v="585000"/>
        <n v="1344000"/>
        <n v="624000"/>
        <n v="53000"/>
        <n v="69000"/>
        <n v="201000"/>
        <n v="153000"/>
        <n v="71000"/>
        <n v="137000"/>
        <n v="331000"/>
        <n v="189000"/>
        <n v="158000"/>
        <n v="413000"/>
        <n v="270000"/>
        <n v="99000"/>
        <n v="100000"/>
        <n v="337000"/>
        <n v="379000"/>
        <n v="556000"/>
        <n v="655000"/>
        <n v="1732000"/>
        <n v="1004000"/>
        <n v="84000"/>
        <n v="157000"/>
        <n v="139000"/>
        <n v="414000"/>
        <n v="185000"/>
        <n v="926000"/>
        <n v="1387000"/>
        <n v="1288000"/>
        <n v="3381000"/>
        <n v="1904000"/>
        <n v="496000"/>
        <n v="816000"/>
        <n v="919000"/>
        <n v="1925000"/>
        <n v="1138000"/>
        <n v="74000"/>
        <n v="148000"/>
        <n v="64000"/>
        <n v="629000"/>
        <n v="917000"/>
        <n v="903000"/>
        <n v="2325000"/>
        <n v="1302000"/>
        <n v="130000"/>
        <n v="296000"/>
        <n v="281000"/>
        <n v="720000"/>
        <n v="378000"/>
        <n v="216000"/>
        <n v="256000"/>
        <n v="345000"/>
        <n v="756000"/>
        <n v="513000"/>
        <n v="645000"/>
        <n v="984000"/>
        <n v="1054000"/>
        <n v="2648000"/>
        <n v="1463000"/>
        <n v="89000"/>
        <n v="213000"/>
        <n v="119000"/>
        <n v="265000"/>
        <n v="364000"/>
        <n v="405000"/>
        <n v="956000"/>
        <n v="489000"/>
        <n v="52000"/>
        <n v="167000"/>
        <n v="106000"/>
        <n v="306000"/>
        <n v="517000"/>
        <n v="514000"/>
        <n v="1081000"/>
        <n v="793000"/>
        <n v="971000"/>
        <n v="1734000"/>
        <n v="1839000"/>
        <n v="3981000"/>
        <n v="2225000"/>
        <n v="115000"/>
        <n v="396000"/>
        <n v="208000"/>
        <n v="30000"/>
        <n v="41000"/>
        <n v="79000"/>
        <n v="351000"/>
        <n v="698000"/>
        <n v="717000"/>
        <n v="1591000"/>
        <n v="853000"/>
        <n v="596000"/>
        <n v="649000"/>
        <n v="1183000"/>
        <n v="78000"/>
        <n v="131000"/>
        <n v="162000"/>
        <n v="326000"/>
        <n v="286000"/>
        <n v="308000"/>
        <n v="475000"/>
        <n v="548000"/>
        <n v="1224000"/>
        <n v="763000"/>
        <n v="21000"/>
        <n v="44000"/>
        <n v="101000"/>
        <m/>
      </sharedItems>
    </cacheField>
    <cacheField name="Confirmed Voters" numFmtId="0">
      <sharedItems containsString="0" containsBlank="1" containsNumber="1" containsInteger="1" minValue="18000" maxValue="4926000" count="226">
        <n v="155000"/>
        <n v="271000"/>
        <n v="330000"/>
        <n v="939000"/>
        <n v="459000"/>
        <n v="20000"/>
        <n v="46000"/>
        <n v="50000"/>
        <n v="122000"/>
        <n v="51000"/>
        <n v="234000"/>
        <n v="289000"/>
        <n v="382000"/>
        <n v="901000"/>
        <n v="606000"/>
        <n v="70000"/>
        <n v="140000"/>
        <n v="205000"/>
        <n v="442000"/>
        <n v="267000"/>
        <n v="1447000"/>
        <n v="2070000"/>
        <n v="2118000"/>
        <n v="4926000"/>
        <n v="2902000"/>
        <n v="259000"/>
        <n v="363000"/>
        <n v="452000"/>
        <n v="989000"/>
        <n v="432000"/>
        <n v="123000"/>
        <n v="177000"/>
        <n v="223000"/>
        <n v="695000"/>
        <n v="351000"/>
        <n v="33000"/>
        <n v="49000"/>
        <n v="67000"/>
        <n v="168000"/>
        <n v="113000"/>
        <n v="38000"/>
        <n v="102000"/>
        <n v="55000"/>
        <n v="99000"/>
        <n v="57000"/>
        <n v="614000"/>
        <n v="987000"/>
        <n v="1177000"/>
        <n v="3107000"/>
        <n v="2222000"/>
        <n v="349000"/>
        <n v="700000"/>
        <n v="726000"/>
        <n v="1741000"/>
        <n v="652000"/>
        <n v="24000"/>
        <n v="69000"/>
        <n v="196000"/>
        <n v="137000"/>
        <n v="39000"/>
        <n v="132000"/>
        <n v="250000"/>
        <n v="160000"/>
        <n v="396000"/>
        <n v="846000"/>
        <n v="872000"/>
        <n v="2206000"/>
        <n v="1108000"/>
        <n v="203000"/>
        <n v="356000"/>
        <n v="420000"/>
        <n v="1212000"/>
        <n v="610000"/>
        <n v="121000"/>
        <n v="238000"/>
        <n v="586000"/>
        <n v="365000"/>
        <n v="88000"/>
        <n v="172000"/>
        <n v="169000"/>
        <n v="535000"/>
        <n v="285000"/>
        <n v="165000"/>
        <n v="235000"/>
        <n v="757000"/>
        <n v="408000"/>
        <n v="174000"/>
        <n v="369000"/>
        <n v="340000"/>
        <n v="78000"/>
        <n v="101000"/>
        <n v="300000"/>
        <n v="170000"/>
        <n v="246000"/>
        <n v="393000"/>
        <n v="1025000"/>
        <n v="550000"/>
        <n v="316000"/>
        <n v="450000"/>
        <n v="530000"/>
        <n v="1327000"/>
        <n v="759000"/>
        <n v="394000"/>
        <n v="629000"/>
        <n v="768000"/>
        <n v="1906000"/>
        <n v="1134000"/>
        <n v="303000"/>
        <n v="384000"/>
        <n v="478000"/>
        <n v="1081000"/>
        <n v="613000"/>
        <n v="187000"/>
        <n v="279000"/>
        <n v="222000"/>
        <n v="563000"/>
        <n v="337000"/>
        <n v="448000"/>
        <n v="427000"/>
        <n v="1175000"/>
        <n v="545000"/>
        <n v="65000"/>
        <n v="62000"/>
        <n v="189000"/>
        <n v="146000"/>
        <n v="61000"/>
        <n v="110000"/>
        <n v="128000"/>
        <n v="200000"/>
        <n v="158000"/>
        <n v="376000"/>
        <n v="91000"/>
        <n v="90000"/>
        <n v="312000"/>
        <n v="134000"/>
        <n v="276000"/>
        <n v="475000"/>
        <n v="536000"/>
        <n v="1545000"/>
        <n v="838000"/>
        <n v="66000"/>
        <n v="130000"/>
        <n v="390000"/>
        <n v="710000"/>
        <n v="1145000"/>
        <n v="1133000"/>
        <n v="3046000"/>
        <n v="1642000"/>
        <n v="389000"/>
        <n v="676000"/>
        <n v="792000"/>
        <n v="1710000"/>
        <n v="1057000"/>
        <n v="32000"/>
        <n v="44000"/>
        <n v="129000"/>
        <n v="511000"/>
        <n v="772000"/>
        <n v="2159000"/>
        <n v="1181000"/>
        <n v="184000"/>
        <n v="212000"/>
        <n v="602000"/>
        <n v="345000"/>
        <n v="186000"/>
        <n v="215000"/>
        <n v="296000"/>
        <n v="709000"/>
        <n v="491000"/>
        <n v="790000"/>
        <n v="928000"/>
        <n v="2331000"/>
        <n v="1297000"/>
        <n v="45000"/>
        <n v="58000"/>
        <n v="76000"/>
        <n v="185000"/>
        <n v="105000"/>
        <n v="243000"/>
        <n v="293000"/>
        <n v="343000"/>
        <n v="866000"/>
        <n v="31000"/>
        <n v="53000"/>
        <n v="145000"/>
        <n v="96000"/>
        <n v="207000"/>
        <n v="395000"/>
        <n v="402000"/>
        <n v="904000"/>
        <n v="698000"/>
        <n v="572000"/>
        <n v="1228000"/>
        <n v="1473000"/>
        <n v="3399000"/>
        <n v="1971000"/>
        <n v="97000"/>
        <n v="194000"/>
        <n v="161000"/>
        <n v="375000"/>
        <n v="195000"/>
        <n v="23000"/>
        <n v="30000"/>
        <n v="133000"/>
        <n v="75000"/>
        <n v="292000"/>
        <n v="605000"/>
        <n v="634000"/>
        <n v="774000"/>
        <n v="488000"/>
        <n v="577000"/>
        <n v="1101000"/>
        <n v="791000"/>
        <n v="37000"/>
        <n v="111000"/>
        <n v="253000"/>
        <n v="287000"/>
        <n v="438000"/>
        <n v="514000"/>
        <n v="1192000"/>
        <n v="697000"/>
        <n v="18000"/>
        <n v="36000"/>
        <n v="95000"/>
        <n v="59000"/>
        <m/>
      </sharedItems>
    </cacheField>
    <cacheField name="% of registered voters" numFmtId="0">
      <sharedItems containsString="0" containsBlank="1" containsNumber="1" minValue="0" maxValue="0.90082644628099173" count="254">
        <n v="0.48291571753986334"/>
        <n v="0.62326388888888884"/>
        <n v="0.66666666666666663"/>
        <n v="0.81033153430994598"/>
        <n v="0.78410794602698652"/>
        <n v="0.49206349206349204"/>
        <n v="0.64220183486238536"/>
        <n v="0.69767441860465118"/>
        <n v="0.77419354838709675"/>
        <n v="0.76388888888888884"/>
        <n v="0.51365187713310578"/>
        <n v="0.46449359720605354"/>
        <n v="0.50229885057471269"/>
        <n v="0.61292270531400961"/>
        <n v="0.7387892376681614"/>
        <n v="0.4375"/>
        <n v="0.53591160220994472"/>
        <n v="0.65546218487394958"/>
        <n v="0.67115902964959573"/>
        <n v="0.72160356347438748"/>
        <n v="0.45103483089348811"/>
        <n v="0.47563935038267685"/>
        <n v="0.49264413518886679"/>
        <n v="0.58347584437793931"/>
        <n v="0.66279819471308832"/>
        <n v="0.56389452332657197"/>
        <n v="0.59307359307359309"/>
        <n v="0.70760233918128657"/>
        <n v="0.7570162481536189"/>
        <n v="0.73693086003372676"/>
        <n v="0.43543543543543545"/>
        <n v="0.52238805970149249"/>
        <n v="0.57823129251700678"/>
        <n v="0.73352435530085958"/>
        <n v="0.76143141153081506"/>
        <n v="0.46341463414634149"/>
        <n v="0.50943396226415094"/>
        <n v="0.6470588235294118"/>
        <n v="0.7583333333333333"/>
        <n v="0.80821917808219179"/>
        <n v="0.60563380281690138"/>
        <n v="0.74025974025974028"/>
        <n v="0.74683544303797467"/>
        <n v="0.77857142857142858"/>
        <n v="0.82191780821917804"/>
        <n v="0.44997004194128221"/>
        <n v="0.51261620185922974"/>
        <n v="0.54356677524429964"/>
        <n v="0.64995322731524785"/>
        <n v="0.72154963680387407"/>
        <n v="0.50978260869565217"/>
        <n v="0.64755351681957185"/>
        <n v="0.61521252796420578"/>
        <n v="0.70955605718585402"/>
        <n v="0.7770767613038907"/>
        <n v="0.30841121495327101"/>
        <n v="0.37790697674418605"/>
        <n v="0.5"/>
        <n v="0.63265306122448983"/>
        <n v="0.6651785714285714"/>
        <n v="0.3923076923076923"/>
        <n v="0.58762886597938147"/>
        <n v="0.69458128078817738"/>
        <n v="0.68329177057356605"/>
        <n v="0.8159203980099502"/>
        <n v="0.49511400651465798"/>
        <n v="0.5975395430579965"/>
        <n v="0.63151658767772512"/>
        <n v="0.72527149985324335"/>
        <n v="0.77716049382716046"/>
        <n v="0.47192982456140353"/>
        <n v="0.53658536585365857"/>
        <n v="0.66425120772946855"/>
        <n v="0.75769669327251998"/>
        <n v="0.7857142857142857"/>
        <n v="0.57692307692307687"/>
        <n v="0.68656716417910446"/>
        <n v="0.7142857142857143"/>
        <n v="0.7874396135265701"/>
        <n v="0.88288288288288286"/>
        <n v="0.43197278911564624"/>
        <n v="0.58128078817733986"/>
        <n v="0.67666666666666664"/>
        <n v="0.77014531043593126"/>
        <n v="0.87603305785123964"/>
        <n v="0.50448430493273544"/>
        <n v="0.62378167641325533"/>
        <n v="0.75137111517367461"/>
        <n v="0.7493606138107417"/>
        <n v="0.76345840130505704"/>
        <n v="0.52436194895591648"/>
        <n v="0.72884283246977544"/>
        <n v="0.73480662983425415"/>
        <n v="0.80733944954128445"/>
        <n v="0.85035211267605637"/>
        <n v="0.51694915254237284"/>
        <n v="0.69402985074626866"/>
        <n v="0.74522292993630568"/>
        <n v="0.79661016949152541"/>
        <n v="0.85388127853881279"/>
        <n v="0.51452991452991448"/>
        <n v="0.56499356499356501"/>
        <n v="0.60194174757281549"/>
        <n v="0.71098265895953761"/>
        <n v="0.75030902348578488"/>
        <n v="0.56916426512968299"/>
        <n v="0.64938271604938269"/>
        <n v="0.65315315315315314"/>
        <n v="0.7982062780269058"/>
        <n v="0.8380281690140845"/>
        <n v="0.5922651933701657"/>
        <n v="0.70219966159052449"/>
        <n v="0.73710073710073709"/>
        <n v="0.80007473841554555"/>
        <n v="0.80291005291005291"/>
        <n v="0.61958568738229758"/>
        <n v="0.66923076923076918"/>
        <n v="0.738944365192582"/>
        <n v="0.81631205673758866"/>
        <n v="0.85564304461942253"/>
        <n v="0.74"/>
        <n v="0.83879093198992438"/>
        <n v="0.796875"/>
        <n v="0.8365122615803815"/>
        <n v="0.89182692307692313"/>
        <n v="0.63238095238095238"/>
        <n v="0.68261376896149362"/>
        <n v="0.74439461883408076"/>
        <n v="0.78413068844807465"/>
        <n v="0.82649006622516552"/>
        <n v="0.64634146341463417"/>
        <n v="0.55797101449275366"/>
        <n v="0.6330275229357798"/>
        <n v="0.79133858267716539"/>
        <n v="0.82258064516129037"/>
        <n v="0.42261904761904762"/>
        <n v="0.56611570247933884"/>
        <n v="0.61702127659574468"/>
        <n v="0.71645021645021645"/>
        <n v="0.82196969696969702"/>
        <n v="0.453125"/>
        <n v="0.51923076923076927"/>
        <n v="0.51465798045602607"/>
        <n v="0.60735294117647054"/>
        <n v="0.73170731707317072"/>
        <n v="0.57723577235772361"/>
        <n v="0.61875000000000002"/>
        <n v="0.79294117647058826"/>
        <n v="0.84795321637426901"/>
        <n v="0.47853535353535354"/>
        <n v="0.52059925093632964"/>
        <n v="0.55227655986509272"/>
        <n v="0.71452145214521456"/>
        <n v="0.79745830023828435"/>
        <n v="0.47457627118644069"/>
        <n v="0.54895104895104896"/>
        <n v="0.54085603112840464"/>
        <n v="0.70408163265306123"/>
        <n v="0.75203252032520329"/>
        <n v="0.45660749506903353"/>
        <n v="0.49981981981981982"/>
        <n v="0.55184233076263922"/>
        <n v="0.64807360552041404"/>
        <n v="0.70206489675516226"/>
        <n v="0.57473928157589804"/>
        <n v="0.66885245901639345"/>
        <n v="0.69621212121212117"/>
        <n v="0.77935222672064774"/>
        <n v="0.81870503597122302"/>
        <n v="0.64179104477611937"/>
        <n v="0.77464788732394363"/>
        <n v="0.76288659793814428"/>
        <n v="0.75294117647058822"/>
        <n v="0.54934497816593886"/>
        <n v="0.64897381457891012"/>
        <n v="0.67388059701492542"/>
        <n v="0.72362278244631184"/>
        <n v="0.79390243902439028"/>
        <n v="0.4"/>
        <n v="0.52204585537918868"/>
        <n v="0.64896073903002305"/>
        <n v="0.71928071928071924"/>
        <n v="0.78260869565217395"/>
        <n v="0.55242966751918154"/>
        <n v="0.55531453362255967"/>
        <n v="0.65464895635673626"/>
        <n v="0.75298804780876494"/>
        <n v="0.83279220779220775"/>
        <n v="0.53839732888146907"/>
        <n v="0.63771872974724564"/>
        <n v="0.69342105263157894"/>
        <n v="0.72074033750680455"/>
        <n v="0.76476738107684261"/>
        <n v="0.61616161616161613"/>
        <n v="0.57851239669421484"/>
        <n v="0.59333333333333338"/>
        <n v="0.73448275862068968"/>
        <n v="0.75316455696202533"/>
        <n v="0.55907172995780585"/>
        <n v="0.71372549019607845"/>
        <n v="0.67387687188019962"/>
        <n v="0.72479150871872633"/>
        <n v="0.7990196078431373"/>
        <n v="0.54736842105263162"/>
        <n v="0.6310679611650486"/>
        <n v="0.78048780487804881"/>
        <n v="0.81862745098039214"/>
        <n v="0.80303030303030298"/>
        <n v="0.50163934426229506"/>
        <n v="0.62064825930372147"/>
        <n v="0.65644955300127716"/>
        <n v="0.67268201617921597"/>
        <n v="0.78051181102362199"/>
        <n v="0.38258471237194641"/>
        <n v="0.46928281461434374"/>
        <n v="0.53381712626995648"/>
        <n v="0.65102207686017988"/>
        <n v="0.78097578097578102"/>
        <n v="0.41218637992831542"/>
        <n v="0.52914798206278024"/>
        <n v="0.50980392156862742"/>
        <n v="0.66891891891891897"/>
        <n v="0.85950413223140498"/>
        <n v="0.49180327868852458"/>
        <n v="0.59420289855072461"/>
        <n v="0.67948717948717952"/>
        <n v="0.7846153846153846"/>
        <n v="0.84946236559139787"/>
        <n v="0.50503597122302157"/>
        <n v="0.58557046979865768"/>
        <n v="0.72497472194135493"/>
        <n v="0.74345794392523368"/>
        <n v="0.79054680259499532"/>
        <n v="0.48845470692717585"/>
        <n v="0.58603736479842672"/>
        <n v="0.70851528384279472"/>
        <n v="0.71265060240963851"/>
        <n v="0.77281191806331473"/>
        <n v="0.4785276073619632"/>
        <n v="0.61502347417840375"/>
        <n v="0.68354430379746833"/>
        <n v="0.68058455114822547"/>
        <n v="0.79224376731301938"/>
        <n v="0.5714285714285714"/>
        <n v="0.67954220314735336"/>
        <n v="0.7675070028011205"/>
        <n v="0.78865979381443296"/>
        <n v="0.90082644628099173"/>
        <n v="0.375"/>
        <n v="0.60273972602739723"/>
        <n v="0.6029411764705882"/>
        <n v="0.65161290322580645"/>
        <n v="0"/>
        <m/>
      </sharedItems>
    </cacheField>
    <cacheField name="Unregistered Voters" numFmtId="0">
      <sharedItems containsString="0" containsBlank="1" containsNumber="1" containsInteger="1" minValue="8000" maxValue="236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x v="0"/>
    <x v="0"/>
    <n v="428000"/>
    <x v="0"/>
    <x v="0"/>
    <x v="0"/>
    <n v="216000"/>
  </r>
  <r>
    <x v="0"/>
    <x v="1"/>
    <x v="1"/>
    <n v="535000"/>
    <x v="1"/>
    <x v="1"/>
    <x v="1"/>
    <n v="176000"/>
  </r>
  <r>
    <x v="0"/>
    <x v="2"/>
    <x v="2"/>
    <n v="582000"/>
    <x v="2"/>
    <x v="2"/>
    <x v="2"/>
    <n v="172000"/>
  </r>
  <r>
    <x v="0"/>
    <x v="3"/>
    <x v="3"/>
    <n v="1275000"/>
    <x v="3"/>
    <x v="3"/>
    <x v="3"/>
    <n v="224000"/>
  </r>
  <r>
    <x v="0"/>
    <x v="4"/>
    <x v="4"/>
    <n v="660000"/>
    <x v="4"/>
    <x v="4"/>
    <x v="4"/>
    <n v="137000"/>
  </r>
  <r>
    <x v="1"/>
    <x v="0"/>
    <x v="5"/>
    <n v="61000"/>
    <x v="5"/>
    <x v="5"/>
    <x v="5"/>
    <n v="30000"/>
  </r>
  <r>
    <x v="1"/>
    <x v="1"/>
    <x v="6"/>
    <n v="103000"/>
    <x v="6"/>
    <x v="6"/>
    <x v="6"/>
    <n v="33000"/>
  </r>
  <r>
    <x v="1"/>
    <x v="2"/>
    <x v="7"/>
    <n v="80000"/>
    <x v="7"/>
    <x v="7"/>
    <x v="7"/>
    <n v="20000"/>
  </r>
  <r>
    <x v="1"/>
    <x v="3"/>
    <x v="8"/>
    <n v="182000"/>
    <x v="8"/>
    <x v="8"/>
    <x v="8"/>
    <n v="38000"/>
  </r>
  <r>
    <x v="1"/>
    <x v="4"/>
    <x v="9"/>
    <n v="69000"/>
    <x v="9"/>
    <x v="9"/>
    <x v="9"/>
    <n v="14000"/>
  </r>
  <r>
    <x v="2"/>
    <x v="0"/>
    <x v="10"/>
    <n v="545000"/>
    <x v="10"/>
    <x v="10"/>
    <x v="10"/>
    <n v="244000"/>
  </r>
  <r>
    <x v="2"/>
    <x v="1"/>
    <x v="11"/>
    <n v="709000"/>
    <x v="11"/>
    <x v="11"/>
    <x v="11"/>
    <n v="310000"/>
  </r>
  <r>
    <x v="2"/>
    <x v="2"/>
    <x v="12"/>
    <n v="713000"/>
    <x v="12"/>
    <x v="12"/>
    <x v="12"/>
    <n v="276000"/>
  </r>
  <r>
    <x v="2"/>
    <x v="3"/>
    <x v="13"/>
    <n v="1502000"/>
    <x v="13"/>
    <x v="13"/>
    <x v="13"/>
    <n v="487000"/>
  </r>
  <r>
    <x v="2"/>
    <x v="4"/>
    <x v="14"/>
    <n v="846000"/>
    <x v="14"/>
    <x v="14"/>
    <x v="14"/>
    <n v="187000"/>
  </r>
  <r>
    <x v="3"/>
    <x v="0"/>
    <x v="15"/>
    <n v="281000"/>
    <x v="15"/>
    <x v="15"/>
    <x v="15"/>
    <n v="155000"/>
  </r>
  <r>
    <x v="3"/>
    <x v="1"/>
    <x v="16"/>
    <n v="336000"/>
    <x v="16"/>
    <x v="16"/>
    <x v="16"/>
    <n v="142000"/>
  </r>
  <r>
    <x v="3"/>
    <x v="2"/>
    <x v="17"/>
    <n v="341000"/>
    <x v="17"/>
    <x v="17"/>
    <x v="17"/>
    <n v="107000"/>
  </r>
  <r>
    <x v="3"/>
    <x v="3"/>
    <x v="18"/>
    <n v="704000"/>
    <x v="18"/>
    <x v="18"/>
    <x v="18"/>
    <n v="206000"/>
  </r>
  <r>
    <x v="3"/>
    <x v="4"/>
    <x v="19"/>
    <n v="448000"/>
    <x v="19"/>
    <x v="19"/>
    <x v="19"/>
    <n v="124000"/>
  </r>
  <r>
    <x v="4"/>
    <x v="0"/>
    <x v="20"/>
    <n v="3479000"/>
    <x v="20"/>
    <x v="20"/>
    <x v="20"/>
    <n v="1692000"/>
  </r>
  <r>
    <x v="4"/>
    <x v="1"/>
    <x v="21"/>
    <n v="4153000"/>
    <x v="21"/>
    <x v="21"/>
    <x v="21"/>
    <n v="1605000"/>
  </r>
  <r>
    <x v="4"/>
    <x v="2"/>
    <x v="22"/>
    <n v="3675000"/>
    <x v="22"/>
    <x v="22"/>
    <x v="22"/>
    <n v="1197000"/>
  </r>
  <r>
    <x v="4"/>
    <x v="3"/>
    <x v="23"/>
    <n v="7827000"/>
    <x v="23"/>
    <x v="23"/>
    <x v="23"/>
    <n v="2368000"/>
  </r>
  <r>
    <x v="4"/>
    <x v="4"/>
    <x v="24"/>
    <n v="4284000"/>
    <x v="24"/>
    <x v="24"/>
    <x v="24"/>
    <n v="1200000"/>
  </r>
  <r>
    <x v="5"/>
    <x v="0"/>
    <x v="25"/>
    <n v="461000"/>
    <x v="25"/>
    <x v="25"/>
    <x v="25"/>
    <n v="183000"/>
  </r>
  <r>
    <x v="5"/>
    <x v="1"/>
    <x v="26"/>
    <n v="602000"/>
    <x v="26"/>
    <x v="26"/>
    <x v="26"/>
    <n v="191000"/>
  </r>
  <r>
    <x v="5"/>
    <x v="2"/>
    <x v="27"/>
    <n v="616000"/>
    <x v="27"/>
    <x v="27"/>
    <x v="27"/>
    <n v="132000"/>
  </r>
  <r>
    <x v="5"/>
    <x v="3"/>
    <x v="28"/>
    <n v="1287000"/>
    <x v="28"/>
    <x v="28"/>
    <x v="28"/>
    <n v="262000"/>
  </r>
  <r>
    <x v="5"/>
    <x v="4"/>
    <x v="29"/>
    <n v="577000"/>
    <x v="12"/>
    <x v="29"/>
    <x v="29"/>
    <n v="140000"/>
  </r>
  <r>
    <x v="6"/>
    <x v="0"/>
    <x v="30"/>
    <n v="308000"/>
    <x v="29"/>
    <x v="30"/>
    <x v="30"/>
    <n v="163000"/>
  </r>
  <r>
    <x v="6"/>
    <x v="1"/>
    <x v="31"/>
    <n v="331000"/>
    <x v="30"/>
    <x v="31"/>
    <x v="31"/>
    <n v="121000"/>
  </r>
  <r>
    <x v="6"/>
    <x v="2"/>
    <x v="32"/>
    <n v="382000"/>
    <x v="31"/>
    <x v="32"/>
    <x v="32"/>
    <n v="127000"/>
  </r>
  <r>
    <x v="6"/>
    <x v="3"/>
    <x v="33"/>
    <n v="993000"/>
    <x v="32"/>
    <x v="33"/>
    <x v="33"/>
    <n v="225000"/>
  </r>
  <r>
    <x v="6"/>
    <x v="4"/>
    <x v="34"/>
    <n v="486000"/>
    <x v="33"/>
    <x v="34"/>
    <x v="34"/>
    <n v="103000"/>
  </r>
  <r>
    <x v="7"/>
    <x v="0"/>
    <x v="35"/>
    <n v="77000"/>
    <x v="34"/>
    <x v="35"/>
    <x v="35"/>
    <n v="39000"/>
  </r>
  <r>
    <x v="7"/>
    <x v="1"/>
    <x v="36"/>
    <n v="86000"/>
    <x v="35"/>
    <x v="36"/>
    <x v="36"/>
    <n v="32000"/>
  </r>
  <r>
    <x v="7"/>
    <x v="2"/>
    <x v="37"/>
    <n v="102000"/>
    <x v="36"/>
    <x v="37"/>
    <x v="37"/>
    <n v="25000"/>
  </r>
  <r>
    <x v="7"/>
    <x v="3"/>
    <x v="38"/>
    <n v="232000"/>
    <x v="37"/>
    <x v="38"/>
    <x v="38"/>
    <n v="50000"/>
  </r>
  <r>
    <x v="7"/>
    <x v="4"/>
    <x v="39"/>
    <n v="145000"/>
    <x v="38"/>
    <x v="39"/>
    <x v="39"/>
    <n v="27000"/>
  </r>
  <r>
    <x v="8"/>
    <x v="0"/>
    <x v="40"/>
    <n v="61000"/>
    <x v="39"/>
    <x v="40"/>
    <x v="40"/>
    <n v="18000"/>
  </r>
  <r>
    <x v="8"/>
    <x v="1"/>
    <x v="41"/>
    <n v="133000"/>
    <x v="40"/>
    <x v="41"/>
    <x v="41"/>
    <n v="19000"/>
  </r>
  <r>
    <x v="8"/>
    <x v="2"/>
    <x v="42"/>
    <n v="67000"/>
    <x v="41"/>
    <x v="42"/>
    <x v="42"/>
    <n v="8000"/>
  </r>
  <r>
    <x v="8"/>
    <x v="3"/>
    <x v="43"/>
    <n v="129000"/>
    <x v="42"/>
    <x v="43"/>
    <x v="43"/>
    <n v="20000"/>
  </r>
  <r>
    <x v="8"/>
    <x v="4"/>
    <x v="44"/>
    <n v="71000"/>
    <x v="7"/>
    <x v="44"/>
    <x v="44"/>
    <n v="11000"/>
  </r>
  <r>
    <x v="9"/>
    <x v="0"/>
    <x v="45"/>
    <n v="1467000"/>
    <x v="43"/>
    <x v="45"/>
    <x v="45"/>
    <n v="716000"/>
  </r>
  <r>
    <x v="9"/>
    <x v="1"/>
    <x v="46"/>
    <n v="1903000"/>
    <x v="44"/>
    <x v="46"/>
    <x v="46"/>
    <n v="745000"/>
  </r>
  <r>
    <x v="9"/>
    <x v="2"/>
    <x v="47"/>
    <n v="1960000"/>
    <x v="45"/>
    <x v="47"/>
    <x v="47"/>
    <n v="625000"/>
  </r>
  <r>
    <x v="9"/>
    <x v="3"/>
    <x v="48"/>
    <n v="4814000"/>
    <x v="46"/>
    <x v="48"/>
    <x v="48"/>
    <n v="1340000"/>
  </r>
  <r>
    <x v="9"/>
    <x v="4"/>
    <x v="49"/>
    <n v="3182000"/>
    <x v="47"/>
    <x v="49"/>
    <x v="49"/>
    <n v="798000"/>
  </r>
  <r>
    <x v="10"/>
    <x v="0"/>
    <x v="50"/>
    <n v="867000"/>
    <x v="48"/>
    <x v="50"/>
    <x v="50"/>
    <n v="398000"/>
  </r>
  <r>
    <x v="10"/>
    <x v="1"/>
    <x v="51"/>
    <n v="1148000"/>
    <x v="49"/>
    <x v="51"/>
    <x v="51"/>
    <n v="301000"/>
  </r>
  <r>
    <x v="10"/>
    <x v="2"/>
    <x v="52"/>
    <n v="1228000"/>
    <x v="50"/>
    <x v="52"/>
    <x v="52"/>
    <n v="403000"/>
  </r>
  <r>
    <x v="10"/>
    <x v="3"/>
    <x v="53"/>
    <n v="2547000"/>
    <x v="51"/>
    <x v="53"/>
    <x v="53"/>
    <n v="661000"/>
  </r>
  <r>
    <x v="10"/>
    <x v="4"/>
    <x v="54"/>
    <n v="948000"/>
    <x v="52"/>
    <x v="54"/>
    <x v="54"/>
    <n v="209000"/>
  </r>
  <r>
    <x v="11"/>
    <x v="0"/>
    <x v="55"/>
    <n v="91000"/>
    <x v="53"/>
    <x v="55"/>
    <x v="55"/>
    <n v="58000"/>
  </r>
  <r>
    <x v="11"/>
    <x v="1"/>
    <x v="56"/>
    <n v="154000"/>
    <x v="54"/>
    <x v="42"/>
    <x v="56"/>
    <n v="89000"/>
  </r>
  <r>
    <x v="11"/>
    <x v="2"/>
    <x v="57"/>
    <n v="153000"/>
    <x v="55"/>
    <x v="56"/>
    <x v="57"/>
    <n v="70000"/>
  </r>
  <r>
    <x v="11"/>
    <x v="3"/>
    <x v="58"/>
    <n v="317000"/>
    <x v="56"/>
    <x v="57"/>
    <x v="58"/>
    <n v="100000"/>
  </r>
  <r>
    <x v="11"/>
    <x v="4"/>
    <x v="59"/>
    <n v="215000"/>
    <x v="57"/>
    <x v="58"/>
    <x v="59"/>
    <n v="66000"/>
  </r>
  <r>
    <x v="12"/>
    <x v="0"/>
    <x v="60"/>
    <n v="121000"/>
    <x v="58"/>
    <x v="59"/>
    <x v="60"/>
    <n v="70000"/>
  </r>
  <r>
    <x v="12"/>
    <x v="1"/>
    <x v="61"/>
    <n v="173000"/>
    <x v="40"/>
    <x v="43"/>
    <x v="61"/>
    <n v="59000"/>
  </r>
  <r>
    <x v="12"/>
    <x v="2"/>
    <x v="62"/>
    <n v="187000"/>
    <x v="59"/>
    <x v="60"/>
    <x v="62"/>
    <n v="46000"/>
  </r>
  <r>
    <x v="12"/>
    <x v="3"/>
    <x v="63"/>
    <n v="382000"/>
    <x v="60"/>
    <x v="61"/>
    <x v="63"/>
    <n v="108000"/>
  </r>
  <r>
    <x v="12"/>
    <x v="4"/>
    <x v="64"/>
    <n v="201000"/>
    <x v="61"/>
    <x v="62"/>
    <x v="64"/>
    <n v="37000"/>
  </r>
  <r>
    <x v="13"/>
    <x v="0"/>
    <x v="65"/>
    <n v="1122000"/>
    <x v="62"/>
    <x v="63"/>
    <x v="65"/>
    <n v="514000"/>
  </r>
  <r>
    <x v="13"/>
    <x v="1"/>
    <x v="66"/>
    <n v="1480000"/>
    <x v="63"/>
    <x v="64"/>
    <x v="66"/>
    <n v="460000"/>
  </r>
  <r>
    <x v="13"/>
    <x v="2"/>
    <x v="67"/>
    <n v="1481000"/>
    <x v="64"/>
    <x v="65"/>
    <x v="67"/>
    <n v="415000"/>
  </r>
  <r>
    <x v="13"/>
    <x v="3"/>
    <x v="68"/>
    <n v="3182000"/>
    <x v="65"/>
    <x v="66"/>
    <x v="68"/>
    <n v="711000"/>
  </r>
  <r>
    <x v="13"/>
    <x v="4"/>
    <x v="69"/>
    <n v="1566000"/>
    <x v="66"/>
    <x v="67"/>
    <x v="69"/>
    <n v="307000"/>
  </r>
  <r>
    <x v="14"/>
    <x v="0"/>
    <x v="70"/>
    <n v="558000"/>
    <x v="67"/>
    <x v="68"/>
    <x v="70"/>
    <n v="289000"/>
  </r>
  <r>
    <x v="14"/>
    <x v="1"/>
    <x v="71"/>
    <n v="800000"/>
    <x v="68"/>
    <x v="69"/>
    <x v="71"/>
    <n v="338000"/>
  </r>
  <r>
    <x v="14"/>
    <x v="2"/>
    <x v="72"/>
    <n v="801000"/>
    <x v="69"/>
    <x v="70"/>
    <x v="72"/>
    <n v="251000"/>
  </r>
  <r>
    <x v="14"/>
    <x v="3"/>
    <x v="73"/>
    <n v="1733000"/>
    <x v="70"/>
    <x v="71"/>
    <x v="73"/>
    <n v="404000"/>
  </r>
  <r>
    <x v="14"/>
    <x v="4"/>
    <x v="74"/>
    <n v="832000"/>
    <x v="71"/>
    <x v="72"/>
    <x v="74"/>
    <n v="172000"/>
  </r>
  <r>
    <x v="15"/>
    <x v="0"/>
    <x v="75"/>
    <n v="243000"/>
    <x v="72"/>
    <x v="73"/>
    <x v="75"/>
    <n v="93000"/>
  </r>
  <r>
    <x v="15"/>
    <x v="1"/>
    <x v="31"/>
    <n v="379000"/>
    <x v="73"/>
    <x v="74"/>
    <x v="76"/>
    <n v="103000"/>
  </r>
  <r>
    <x v="15"/>
    <x v="2"/>
    <x v="76"/>
    <n v="358000"/>
    <x v="74"/>
    <x v="74"/>
    <x v="77"/>
    <n v="83000"/>
  </r>
  <r>
    <x v="15"/>
    <x v="3"/>
    <x v="72"/>
    <n v="812000"/>
    <x v="75"/>
    <x v="75"/>
    <x v="78"/>
    <n v="160000"/>
  </r>
  <r>
    <x v="15"/>
    <x v="4"/>
    <x v="77"/>
    <n v="440000"/>
    <x v="76"/>
    <x v="76"/>
    <x v="79"/>
    <n v="48000"/>
  </r>
  <r>
    <x v="16"/>
    <x v="0"/>
    <x v="78"/>
    <n v="262000"/>
    <x v="77"/>
    <x v="77"/>
    <x v="80"/>
    <n v="135000"/>
  </r>
  <r>
    <x v="16"/>
    <x v="1"/>
    <x v="79"/>
    <n v="359000"/>
    <x v="78"/>
    <x v="78"/>
    <x v="81"/>
    <n v="123000"/>
  </r>
  <r>
    <x v="16"/>
    <x v="2"/>
    <x v="80"/>
    <n v="269000"/>
    <x v="79"/>
    <x v="79"/>
    <x v="82"/>
    <n v="66000"/>
  </r>
  <r>
    <x v="16"/>
    <x v="3"/>
    <x v="81"/>
    <n v="721000"/>
    <x v="80"/>
    <x v="80"/>
    <x v="83"/>
    <n v="138000"/>
  </r>
  <r>
    <x v="16"/>
    <x v="4"/>
    <x v="82"/>
    <n v="363000"/>
    <x v="81"/>
    <x v="81"/>
    <x v="84"/>
    <n v="45000"/>
  </r>
  <r>
    <x v="17"/>
    <x v="0"/>
    <x v="83"/>
    <n v="437000"/>
    <x v="82"/>
    <x v="82"/>
    <x v="85"/>
    <n v="212000"/>
  </r>
  <r>
    <x v="17"/>
    <x v="1"/>
    <x v="84"/>
    <n v="462000"/>
    <x v="83"/>
    <x v="83"/>
    <x v="86"/>
    <n v="142000"/>
  </r>
  <r>
    <x v="17"/>
    <x v="2"/>
    <x v="85"/>
    <n v="534000"/>
    <x v="26"/>
    <x v="2"/>
    <x v="87"/>
    <n v="123000"/>
  </r>
  <r>
    <x v="17"/>
    <x v="3"/>
    <x v="86"/>
    <n v="1152000"/>
    <x v="84"/>
    <x v="84"/>
    <x v="88"/>
    <n v="273000"/>
  </r>
  <r>
    <x v="17"/>
    <x v="4"/>
    <x v="87"/>
    <n v="608000"/>
    <x v="85"/>
    <x v="85"/>
    <x v="89"/>
    <n v="140000"/>
  </r>
  <r>
    <x v="18"/>
    <x v="0"/>
    <x v="88"/>
    <n v="415000"/>
    <x v="86"/>
    <x v="86"/>
    <x v="90"/>
    <n v="189000"/>
  </r>
  <r>
    <x v="18"/>
    <x v="1"/>
    <x v="89"/>
    <n v="552000"/>
    <x v="87"/>
    <x v="87"/>
    <x v="91"/>
    <n v="130000"/>
  </r>
  <r>
    <x v="18"/>
    <x v="2"/>
    <x v="90"/>
    <n v="526000"/>
    <x v="11"/>
    <x v="88"/>
    <x v="92"/>
    <n v="127000"/>
  </r>
  <r>
    <x v="18"/>
    <x v="3"/>
    <x v="91"/>
    <n v="1184000"/>
    <x v="88"/>
    <x v="64"/>
    <x v="93"/>
    <n v="216000"/>
  </r>
  <r>
    <x v="18"/>
    <x v="4"/>
    <x v="92"/>
    <n v="562000"/>
    <x v="89"/>
    <x v="70"/>
    <x v="94"/>
    <n v="79000"/>
  </r>
  <r>
    <x v="19"/>
    <x v="0"/>
    <x v="93"/>
    <n v="118000"/>
    <x v="90"/>
    <x v="7"/>
    <x v="95"/>
    <n v="57000"/>
  </r>
  <r>
    <x v="19"/>
    <x v="1"/>
    <x v="94"/>
    <n v="131000"/>
    <x v="91"/>
    <x v="89"/>
    <x v="96"/>
    <n v="38000"/>
  </r>
  <r>
    <x v="19"/>
    <x v="2"/>
    <x v="95"/>
    <n v="149000"/>
    <x v="92"/>
    <x v="90"/>
    <x v="97"/>
    <n v="32000"/>
  </r>
  <r>
    <x v="19"/>
    <x v="3"/>
    <x v="96"/>
    <n v="407000"/>
    <x v="93"/>
    <x v="91"/>
    <x v="98"/>
    <n v="78000"/>
  </r>
  <r>
    <x v="19"/>
    <x v="4"/>
    <x v="97"/>
    <n v="215000"/>
    <x v="94"/>
    <x v="92"/>
    <x v="99"/>
    <n v="28000"/>
  </r>
  <r>
    <x v="20"/>
    <x v="0"/>
    <x v="98"/>
    <n v="558000"/>
    <x v="10"/>
    <x v="93"/>
    <x v="100"/>
    <n v="257000"/>
  </r>
  <r>
    <x v="20"/>
    <x v="1"/>
    <x v="99"/>
    <n v="621000"/>
    <x v="95"/>
    <x v="94"/>
    <x v="101"/>
    <n v="182000"/>
  </r>
  <r>
    <x v="20"/>
    <x v="2"/>
    <x v="100"/>
    <n v="590000"/>
    <x v="96"/>
    <x v="63"/>
    <x v="102"/>
    <n v="156000"/>
  </r>
  <r>
    <x v="20"/>
    <x v="3"/>
    <x v="101"/>
    <n v="1450000"/>
    <x v="97"/>
    <x v="95"/>
    <x v="103"/>
    <n v="343000"/>
  </r>
  <r>
    <x v="20"/>
    <x v="4"/>
    <x v="102"/>
    <n v="787000"/>
    <x v="98"/>
    <x v="96"/>
    <x v="104"/>
    <n v="180000"/>
  </r>
  <r>
    <x v="21"/>
    <x v="0"/>
    <x v="103"/>
    <n v="633000"/>
    <x v="99"/>
    <x v="97"/>
    <x v="105"/>
    <n v="238000"/>
  </r>
  <r>
    <x v="21"/>
    <x v="1"/>
    <x v="104"/>
    <n v="705000"/>
    <x v="100"/>
    <x v="98"/>
    <x v="106"/>
    <n v="179000"/>
  </r>
  <r>
    <x v="21"/>
    <x v="2"/>
    <x v="105"/>
    <n v="783000"/>
    <x v="101"/>
    <x v="99"/>
    <x v="107"/>
    <n v="203000"/>
  </r>
  <r>
    <x v="21"/>
    <x v="3"/>
    <x v="106"/>
    <n v="1677000"/>
    <x v="102"/>
    <x v="100"/>
    <x v="108"/>
    <n v="253000"/>
  </r>
  <r>
    <x v="21"/>
    <x v="4"/>
    <x v="107"/>
    <n v="975000"/>
    <x v="103"/>
    <x v="101"/>
    <x v="109"/>
    <n v="142000"/>
  </r>
  <r>
    <x v="22"/>
    <x v="0"/>
    <x v="108"/>
    <n v="894000"/>
    <x v="104"/>
    <x v="102"/>
    <x v="110"/>
    <n v="358000"/>
  </r>
  <r>
    <x v="22"/>
    <x v="1"/>
    <x v="109"/>
    <n v="1107000"/>
    <x v="105"/>
    <x v="103"/>
    <x v="111"/>
    <n v="277000"/>
  </r>
  <r>
    <x v="22"/>
    <x v="2"/>
    <x v="110"/>
    <n v="1136000"/>
    <x v="106"/>
    <x v="104"/>
    <x v="112"/>
    <n v="236000"/>
  </r>
  <r>
    <x v="22"/>
    <x v="3"/>
    <x v="111"/>
    <n v="2611000"/>
    <x v="107"/>
    <x v="105"/>
    <x v="113"/>
    <n v="470000"/>
  </r>
  <r>
    <x v="22"/>
    <x v="4"/>
    <x v="112"/>
    <n v="1480000"/>
    <x v="108"/>
    <x v="106"/>
    <x v="114"/>
    <n v="266000"/>
  </r>
  <r>
    <x v="23"/>
    <x v="0"/>
    <x v="113"/>
    <n v="510000"/>
    <x v="93"/>
    <x v="107"/>
    <x v="115"/>
    <n v="181000"/>
  </r>
  <r>
    <x v="23"/>
    <x v="1"/>
    <x v="114"/>
    <n v="596000"/>
    <x v="109"/>
    <x v="108"/>
    <x v="116"/>
    <n v="161000"/>
  </r>
  <r>
    <x v="23"/>
    <x v="2"/>
    <x v="115"/>
    <n v="659000"/>
    <x v="110"/>
    <x v="109"/>
    <x v="117"/>
    <n v="141000"/>
  </r>
  <r>
    <x v="23"/>
    <x v="3"/>
    <x v="116"/>
    <n v="1387000"/>
    <x v="111"/>
    <x v="110"/>
    <x v="118"/>
    <n v="236000"/>
  </r>
  <r>
    <x v="23"/>
    <x v="4"/>
    <x v="117"/>
    <n v="751000"/>
    <x v="75"/>
    <x v="111"/>
    <x v="119"/>
    <n v="99000"/>
  </r>
  <r>
    <x v="24"/>
    <x v="0"/>
    <x v="80"/>
    <n v="294000"/>
    <x v="112"/>
    <x v="112"/>
    <x v="120"/>
    <n v="72000"/>
  </r>
  <r>
    <x v="24"/>
    <x v="1"/>
    <x v="118"/>
    <n v="390000"/>
    <x v="113"/>
    <x v="113"/>
    <x v="121"/>
    <n v="57000"/>
  </r>
  <r>
    <x v="24"/>
    <x v="2"/>
    <x v="119"/>
    <n v="309000"/>
    <x v="31"/>
    <x v="114"/>
    <x v="122"/>
    <n v="54000"/>
  </r>
  <r>
    <x v="24"/>
    <x v="3"/>
    <x v="120"/>
    <n v="727000"/>
    <x v="114"/>
    <x v="115"/>
    <x v="123"/>
    <n v="113000"/>
  </r>
  <r>
    <x v="24"/>
    <x v="4"/>
    <x v="121"/>
    <n v="410000"/>
    <x v="115"/>
    <x v="116"/>
    <x v="124"/>
    <n v="39000"/>
  </r>
  <r>
    <x v="25"/>
    <x v="0"/>
    <x v="122"/>
    <n v="520000"/>
    <x v="116"/>
    <x v="32"/>
    <x v="125"/>
    <n v="188000"/>
  </r>
  <r>
    <x v="25"/>
    <x v="1"/>
    <x v="123"/>
    <n v="809000"/>
    <x v="117"/>
    <x v="117"/>
    <x v="126"/>
    <n v="224000"/>
  </r>
  <r>
    <x v="25"/>
    <x v="2"/>
    <x v="124"/>
    <n v="651000"/>
    <x v="18"/>
    <x v="118"/>
    <x v="127"/>
    <n v="153000"/>
  </r>
  <r>
    <x v="25"/>
    <x v="3"/>
    <x v="125"/>
    <n v="1684000"/>
    <x v="118"/>
    <x v="119"/>
    <x v="128"/>
    <n v="340000"/>
  </r>
  <r>
    <x v="25"/>
    <x v="4"/>
    <x v="126"/>
    <n v="745000"/>
    <x v="119"/>
    <x v="120"/>
    <x v="129"/>
    <n v="121000"/>
  </r>
  <r>
    <x v="26"/>
    <x v="0"/>
    <x v="35"/>
    <n v="79000"/>
    <x v="120"/>
    <x v="35"/>
    <x v="130"/>
    <n v="26000"/>
  </r>
  <r>
    <x v="26"/>
    <x v="1"/>
    <x v="127"/>
    <n v="137000"/>
    <x v="36"/>
    <x v="121"/>
    <x v="131"/>
    <n v="60000"/>
  </r>
  <r>
    <x v="26"/>
    <x v="2"/>
    <x v="6"/>
    <n v="105000"/>
    <x v="121"/>
    <x v="122"/>
    <x v="132"/>
    <n v="36000"/>
  </r>
  <r>
    <x v="26"/>
    <x v="3"/>
    <x v="128"/>
    <n v="249000"/>
    <x v="122"/>
    <x v="123"/>
    <x v="133"/>
    <n v="48000"/>
  </r>
  <r>
    <x v="26"/>
    <x v="4"/>
    <x v="8"/>
    <n v="184000"/>
    <x v="123"/>
    <x v="124"/>
    <x v="134"/>
    <n v="31000"/>
  </r>
  <r>
    <x v="27"/>
    <x v="0"/>
    <x v="129"/>
    <n v="151000"/>
    <x v="124"/>
    <x v="125"/>
    <x v="135"/>
    <n v="80000"/>
  </r>
  <r>
    <x v="27"/>
    <x v="1"/>
    <x v="130"/>
    <n v="224000"/>
    <x v="125"/>
    <x v="126"/>
    <x v="136"/>
    <n v="87000"/>
  </r>
  <r>
    <x v="27"/>
    <x v="2"/>
    <x v="131"/>
    <n v="218000"/>
    <x v="29"/>
    <x v="127"/>
    <x v="137"/>
    <n v="73000"/>
  </r>
  <r>
    <x v="27"/>
    <x v="3"/>
    <x v="132"/>
    <n v="445000"/>
    <x v="126"/>
    <x v="91"/>
    <x v="138"/>
    <n v="114000"/>
  </r>
  <r>
    <x v="27"/>
    <x v="4"/>
    <x v="133"/>
    <n v="259000"/>
    <x v="56"/>
    <x v="128"/>
    <x v="139"/>
    <n v="42000"/>
  </r>
  <r>
    <x v="28"/>
    <x v="0"/>
    <x v="119"/>
    <n v="295000"/>
    <x v="29"/>
    <x v="8"/>
    <x v="140"/>
    <n v="150000"/>
  </r>
  <r>
    <x v="28"/>
    <x v="1"/>
    <x v="134"/>
    <n v="310000"/>
    <x v="127"/>
    <x v="129"/>
    <x v="141"/>
    <n v="121000"/>
  </r>
  <r>
    <x v="28"/>
    <x v="2"/>
    <x v="135"/>
    <n v="247000"/>
    <x v="128"/>
    <x v="124"/>
    <x v="142"/>
    <n v="89000"/>
  </r>
  <r>
    <x v="28"/>
    <x v="3"/>
    <x v="136"/>
    <n v="606000"/>
    <x v="129"/>
    <x v="130"/>
    <x v="143"/>
    <n v="193000"/>
  </r>
  <r>
    <x v="28"/>
    <x v="4"/>
    <x v="137"/>
    <n v="350000"/>
    <x v="130"/>
    <x v="93"/>
    <x v="144"/>
    <n v="80000"/>
  </r>
  <r>
    <x v="29"/>
    <x v="0"/>
    <x v="138"/>
    <n v="119000"/>
    <x v="124"/>
    <x v="125"/>
    <x v="145"/>
    <n v="48000"/>
  </r>
  <r>
    <x v="29"/>
    <x v="1"/>
    <x v="139"/>
    <n v="147000"/>
    <x v="131"/>
    <x v="131"/>
    <x v="146"/>
    <n v="48000"/>
  </r>
  <r>
    <x v="29"/>
    <x v="2"/>
    <x v="140"/>
    <n v="143000"/>
    <x v="132"/>
    <x v="132"/>
    <x v="2"/>
    <n v="43000"/>
  </r>
  <r>
    <x v="29"/>
    <x v="3"/>
    <x v="141"/>
    <n v="414000"/>
    <x v="133"/>
    <x v="133"/>
    <x v="147"/>
    <n v="77000"/>
  </r>
  <r>
    <x v="29"/>
    <x v="4"/>
    <x v="142"/>
    <n v="169000"/>
    <x v="29"/>
    <x v="134"/>
    <x v="148"/>
    <n v="24000"/>
  </r>
  <r>
    <x v="30"/>
    <x v="0"/>
    <x v="143"/>
    <n v="707000"/>
    <x v="134"/>
    <x v="135"/>
    <x v="149"/>
    <n v="328000"/>
  </r>
  <r>
    <x v="30"/>
    <x v="1"/>
    <x v="144"/>
    <n v="842000"/>
    <x v="135"/>
    <x v="136"/>
    <x v="150"/>
    <n v="286000"/>
  </r>
  <r>
    <x v="30"/>
    <x v="2"/>
    <x v="145"/>
    <n v="939000"/>
    <x v="136"/>
    <x v="137"/>
    <x v="151"/>
    <n v="284000"/>
  </r>
  <r>
    <x v="30"/>
    <x v="3"/>
    <x v="146"/>
    <n v="2217000"/>
    <x v="137"/>
    <x v="138"/>
    <x v="152"/>
    <n v="485000"/>
  </r>
  <r>
    <x v="30"/>
    <x v="4"/>
    <x v="147"/>
    <n v="1224000"/>
    <x v="138"/>
    <x v="139"/>
    <x v="153"/>
    <n v="220000"/>
  </r>
  <r>
    <x v="31"/>
    <x v="0"/>
    <x v="148"/>
    <n v="163000"/>
    <x v="139"/>
    <x v="140"/>
    <x v="154"/>
    <n v="79000"/>
  </r>
  <r>
    <x v="31"/>
    <x v="1"/>
    <x v="149"/>
    <n v="248000"/>
    <x v="140"/>
    <x v="141"/>
    <x v="155"/>
    <n v="91000"/>
  </r>
  <r>
    <x v="31"/>
    <x v="2"/>
    <x v="150"/>
    <n v="224000"/>
    <x v="141"/>
    <x v="30"/>
    <x v="156"/>
    <n v="85000"/>
  </r>
  <r>
    <x v="31"/>
    <x v="3"/>
    <x v="151"/>
    <n v="551000"/>
    <x v="142"/>
    <x v="142"/>
    <x v="157"/>
    <n v="137000"/>
  </r>
  <r>
    <x v="31"/>
    <x v="4"/>
    <x v="152"/>
    <n v="240000"/>
    <x v="143"/>
    <x v="79"/>
    <x v="158"/>
    <n v="55000"/>
  </r>
  <r>
    <x v="32"/>
    <x v="0"/>
    <x v="153"/>
    <n v="1790000"/>
    <x v="144"/>
    <x v="143"/>
    <x v="159"/>
    <n v="864000"/>
  </r>
  <r>
    <x v="32"/>
    <x v="1"/>
    <x v="154"/>
    <n v="2171000"/>
    <x v="145"/>
    <x v="144"/>
    <x v="160"/>
    <n v="784000"/>
  </r>
  <r>
    <x v="32"/>
    <x v="2"/>
    <x v="155"/>
    <n v="1871000"/>
    <x v="146"/>
    <x v="145"/>
    <x v="161"/>
    <n v="583000"/>
  </r>
  <r>
    <x v="32"/>
    <x v="3"/>
    <x v="156"/>
    <n v="4706000"/>
    <x v="147"/>
    <x v="146"/>
    <x v="162"/>
    <n v="1325000"/>
  </r>
  <r>
    <x v="32"/>
    <x v="4"/>
    <x v="157"/>
    <n v="2543000"/>
    <x v="148"/>
    <x v="147"/>
    <x v="163"/>
    <n v="639000"/>
  </r>
  <r>
    <x v="33"/>
    <x v="0"/>
    <x v="158"/>
    <n v="779000"/>
    <x v="149"/>
    <x v="148"/>
    <x v="164"/>
    <n v="283000"/>
  </r>
  <r>
    <x v="33"/>
    <x v="1"/>
    <x v="159"/>
    <n v="1021000"/>
    <x v="150"/>
    <x v="149"/>
    <x v="165"/>
    <n v="205000"/>
  </r>
  <r>
    <x v="33"/>
    <x v="2"/>
    <x v="160"/>
    <n v="1172000"/>
    <x v="151"/>
    <x v="150"/>
    <x v="166"/>
    <n v="253000"/>
  </r>
  <r>
    <x v="33"/>
    <x v="3"/>
    <x v="161"/>
    <n v="2373000"/>
    <x v="152"/>
    <x v="151"/>
    <x v="167"/>
    <n v="448000"/>
  </r>
  <r>
    <x v="33"/>
    <x v="4"/>
    <x v="162"/>
    <n v="1366000"/>
    <x v="153"/>
    <x v="152"/>
    <x v="168"/>
    <n v="228000"/>
  </r>
  <r>
    <x v="34"/>
    <x v="0"/>
    <x v="163"/>
    <n v="66000"/>
    <x v="39"/>
    <x v="153"/>
    <x v="169"/>
    <n v="23000"/>
  </r>
  <r>
    <x v="34"/>
    <x v="1"/>
    <x v="164"/>
    <n v="106000"/>
    <x v="154"/>
    <x v="122"/>
    <x v="2"/>
    <n v="32000"/>
  </r>
  <r>
    <x v="34"/>
    <x v="2"/>
    <x v="40"/>
    <n v="69000"/>
    <x v="9"/>
    <x v="154"/>
    <x v="170"/>
    <n v="14000"/>
  </r>
  <r>
    <x v="34"/>
    <x v="3"/>
    <x v="61"/>
    <n v="190000"/>
    <x v="155"/>
    <x v="155"/>
    <x v="171"/>
    <n v="42000"/>
  </r>
  <r>
    <x v="34"/>
    <x v="4"/>
    <x v="165"/>
    <n v="84000"/>
    <x v="156"/>
    <x v="125"/>
    <x v="172"/>
    <n v="20000"/>
  </r>
  <r>
    <x v="35"/>
    <x v="0"/>
    <x v="166"/>
    <n v="1105000"/>
    <x v="157"/>
    <x v="156"/>
    <x v="173"/>
    <n v="476000"/>
  </r>
  <r>
    <x v="35"/>
    <x v="1"/>
    <x v="167"/>
    <n v="1352000"/>
    <x v="158"/>
    <x v="157"/>
    <x v="174"/>
    <n v="435000"/>
  </r>
  <r>
    <x v="35"/>
    <x v="2"/>
    <x v="168"/>
    <n v="1274000"/>
    <x v="159"/>
    <x v="157"/>
    <x v="175"/>
    <n v="371000"/>
  </r>
  <r>
    <x v="35"/>
    <x v="3"/>
    <x v="169"/>
    <n v="3179000"/>
    <x v="160"/>
    <x v="158"/>
    <x v="176"/>
    <n v="854000"/>
  </r>
  <r>
    <x v="35"/>
    <x v="4"/>
    <x v="170"/>
    <n v="1640000"/>
    <x v="161"/>
    <x v="159"/>
    <x v="177"/>
    <n v="338000"/>
  </r>
  <r>
    <x v="36"/>
    <x v="0"/>
    <x v="171"/>
    <n v="323000"/>
    <x v="162"/>
    <x v="77"/>
    <x v="178"/>
    <n v="193000"/>
  </r>
  <r>
    <x v="36"/>
    <x v="1"/>
    <x v="172"/>
    <n v="540000"/>
    <x v="163"/>
    <x v="160"/>
    <x v="179"/>
    <n v="244000"/>
  </r>
  <r>
    <x v="36"/>
    <x v="2"/>
    <x v="173"/>
    <n v="418000"/>
    <x v="164"/>
    <x v="161"/>
    <x v="180"/>
    <n v="137000"/>
  </r>
  <r>
    <x v="36"/>
    <x v="3"/>
    <x v="174"/>
    <n v="980000"/>
    <x v="165"/>
    <x v="162"/>
    <x v="181"/>
    <n v="260000"/>
  </r>
  <r>
    <x v="36"/>
    <x v="4"/>
    <x v="175"/>
    <n v="473000"/>
    <x v="166"/>
    <x v="163"/>
    <x v="182"/>
    <n v="95000"/>
  </r>
  <r>
    <x v="37"/>
    <x v="0"/>
    <x v="176"/>
    <n v="364000"/>
    <x v="167"/>
    <x v="164"/>
    <x v="183"/>
    <n v="148000"/>
  </r>
  <r>
    <x v="37"/>
    <x v="1"/>
    <x v="177"/>
    <n v="399000"/>
    <x v="168"/>
    <x v="165"/>
    <x v="184"/>
    <n v="143000"/>
  </r>
  <r>
    <x v="37"/>
    <x v="2"/>
    <x v="178"/>
    <n v="479000"/>
    <x v="169"/>
    <x v="166"/>
    <x v="185"/>
    <n v="134000"/>
  </r>
  <r>
    <x v="37"/>
    <x v="3"/>
    <x v="179"/>
    <n v="961000"/>
    <x v="170"/>
    <x v="167"/>
    <x v="186"/>
    <n v="205000"/>
  </r>
  <r>
    <x v="37"/>
    <x v="4"/>
    <x v="180"/>
    <n v="604000"/>
    <x v="171"/>
    <x v="168"/>
    <x v="187"/>
    <n v="91000"/>
  </r>
  <r>
    <x v="38"/>
    <x v="0"/>
    <x v="181"/>
    <n v="1137000"/>
    <x v="172"/>
    <x v="109"/>
    <x v="188"/>
    <n v="492000"/>
  </r>
  <r>
    <x v="38"/>
    <x v="1"/>
    <x v="182"/>
    <n v="1442000"/>
    <x v="173"/>
    <x v="169"/>
    <x v="189"/>
    <n v="458000"/>
  </r>
  <r>
    <x v="38"/>
    <x v="2"/>
    <x v="183"/>
    <n v="1442000"/>
    <x v="174"/>
    <x v="170"/>
    <x v="190"/>
    <n v="388000"/>
  </r>
  <r>
    <x v="38"/>
    <x v="3"/>
    <x v="184"/>
    <n v="3547000"/>
    <x v="175"/>
    <x v="171"/>
    <x v="191"/>
    <n v="899000"/>
  </r>
  <r>
    <x v="38"/>
    <x v="4"/>
    <x v="185"/>
    <n v="1883000"/>
    <x v="176"/>
    <x v="172"/>
    <x v="192"/>
    <n v="420000"/>
  </r>
  <r>
    <x v="39"/>
    <x v="0"/>
    <x v="186"/>
    <n v="89000"/>
    <x v="90"/>
    <x v="173"/>
    <x v="193"/>
    <n v="28000"/>
  </r>
  <r>
    <x v="39"/>
    <x v="1"/>
    <x v="187"/>
    <n v="108000"/>
    <x v="6"/>
    <x v="174"/>
    <x v="194"/>
    <n v="38000"/>
  </r>
  <r>
    <x v="39"/>
    <x v="2"/>
    <x v="140"/>
    <n v="127000"/>
    <x v="177"/>
    <x v="175"/>
    <x v="195"/>
    <n v="38000"/>
  </r>
  <r>
    <x v="39"/>
    <x v="3"/>
    <x v="188"/>
    <n v="272000"/>
    <x v="178"/>
    <x v="176"/>
    <x v="196"/>
    <n v="59000"/>
  </r>
  <r>
    <x v="39"/>
    <x v="4"/>
    <x v="189"/>
    <n v="155000"/>
    <x v="179"/>
    <x v="177"/>
    <x v="197"/>
    <n v="36000"/>
  </r>
  <r>
    <x v="40"/>
    <x v="0"/>
    <x v="190"/>
    <n v="451000"/>
    <x v="180"/>
    <x v="178"/>
    <x v="198"/>
    <n v="186000"/>
  </r>
  <r>
    <x v="40"/>
    <x v="1"/>
    <x v="191"/>
    <n v="476000"/>
    <x v="181"/>
    <x v="179"/>
    <x v="199"/>
    <n v="112000"/>
  </r>
  <r>
    <x v="40"/>
    <x v="2"/>
    <x v="192"/>
    <n v="561000"/>
    <x v="182"/>
    <x v="180"/>
    <x v="200"/>
    <n v="156000"/>
  </r>
  <r>
    <x v="40"/>
    <x v="3"/>
    <x v="193"/>
    <n v="1289000"/>
    <x v="183"/>
    <x v="181"/>
    <x v="201"/>
    <n v="333000"/>
  </r>
  <r>
    <x v="40"/>
    <x v="4"/>
    <x v="194"/>
    <n v="604000"/>
    <x v="184"/>
    <x v="18"/>
    <x v="202"/>
    <n v="115000"/>
  </r>
  <r>
    <x v="41"/>
    <x v="0"/>
    <x v="195"/>
    <n v="94000"/>
    <x v="185"/>
    <x v="182"/>
    <x v="203"/>
    <n v="42000"/>
  </r>
  <r>
    <x v="41"/>
    <x v="1"/>
    <x v="196"/>
    <n v="101000"/>
    <x v="54"/>
    <x v="6"/>
    <x v="204"/>
    <n v="36000"/>
  </r>
  <r>
    <x v="41"/>
    <x v="2"/>
    <x v="35"/>
    <n v="79000"/>
    <x v="156"/>
    <x v="183"/>
    <x v="205"/>
    <n v="15000"/>
  </r>
  <r>
    <x v="41"/>
    <x v="3"/>
    <x v="197"/>
    <n v="202000"/>
    <x v="186"/>
    <x v="184"/>
    <x v="206"/>
    <n v="35000"/>
  </r>
  <r>
    <x v="41"/>
    <x v="4"/>
    <x v="198"/>
    <n v="130000"/>
    <x v="187"/>
    <x v="185"/>
    <x v="207"/>
    <n v="24000"/>
  </r>
  <r>
    <x v="42"/>
    <x v="0"/>
    <x v="199"/>
    <n v="590000"/>
    <x v="188"/>
    <x v="186"/>
    <x v="208"/>
    <n v="284000"/>
  </r>
  <r>
    <x v="42"/>
    <x v="1"/>
    <x v="200"/>
    <n v="773000"/>
    <x v="189"/>
    <x v="187"/>
    <x v="209"/>
    <n v="256000"/>
  </r>
  <r>
    <x v="42"/>
    <x v="2"/>
    <x v="201"/>
    <n v="739000"/>
    <x v="190"/>
    <x v="188"/>
    <x v="210"/>
    <n v="225000"/>
  </r>
  <r>
    <x v="42"/>
    <x v="3"/>
    <x v="202"/>
    <n v="1563000"/>
    <x v="191"/>
    <x v="189"/>
    <x v="211"/>
    <n v="482000"/>
  </r>
  <r>
    <x v="42"/>
    <x v="4"/>
    <x v="203"/>
    <n v="1013000"/>
    <x v="192"/>
    <x v="190"/>
    <x v="212"/>
    <n v="220000"/>
  </r>
  <r>
    <x v="43"/>
    <x v="0"/>
    <x v="204"/>
    <n v="2249000"/>
    <x v="193"/>
    <x v="191"/>
    <x v="213"/>
    <n v="1278000"/>
  </r>
  <r>
    <x v="43"/>
    <x v="1"/>
    <x v="205"/>
    <n v="2965000"/>
    <x v="194"/>
    <x v="192"/>
    <x v="214"/>
    <n v="1231000"/>
  </r>
  <r>
    <x v="43"/>
    <x v="2"/>
    <x v="206"/>
    <n v="2748000"/>
    <x v="195"/>
    <x v="193"/>
    <x v="215"/>
    <n v="909000"/>
  </r>
  <r>
    <x v="43"/>
    <x v="3"/>
    <x v="207"/>
    <n v="5429000"/>
    <x v="196"/>
    <x v="194"/>
    <x v="216"/>
    <n v="1448000"/>
  </r>
  <r>
    <x v="43"/>
    <x v="4"/>
    <x v="208"/>
    <n v="2671000"/>
    <x v="197"/>
    <x v="195"/>
    <x v="217"/>
    <n v="446000"/>
  </r>
  <r>
    <x v="44"/>
    <x v="0"/>
    <x v="209"/>
    <n v="263000"/>
    <x v="198"/>
    <x v="196"/>
    <x v="218"/>
    <n v="148000"/>
  </r>
  <r>
    <x v="44"/>
    <x v="1"/>
    <x v="83"/>
    <n v="407000"/>
    <x v="78"/>
    <x v="197"/>
    <x v="219"/>
    <n v="171000"/>
  </r>
  <r>
    <x v="44"/>
    <x v="2"/>
    <x v="17"/>
    <n v="307000"/>
    <x v="37"/>
    <x v="198"/>
    <x v="220"/>
    <n v="125000"/>
  </r>
  <r>
    <x v="44"/>
    <x v="3"/>
    <x v="210"/>
    <n v="576000"/>
    <x v="199"/>
    <x v="199"/>
    <x v="221"/>
    <n v="180000"/>
  </r>
  <r>
    <x v="44"/>
    <x v="4"/>
    <x v="130"/>
    <n v="240000"/>
    <x v="200"/>
    <x v="200"/>
    <x v="222"/>
    <n v="32000"/>
  </r>
  <r>
    <x v="45"/>
    <x v="0"/>
    <x v="211"/>
    <n v="59000"/>
    <x v="201"/>
    <x v="201"/>
    <x v="223"/>
    <n v="29000"/>
  </r>
  <r>
    <x v="45"/>
    <x v="1"/>
    <x v="212"/>
    <n v="68000"/>
    <x v="202"/>
    <x v="202"/>
    <x v="224"/>
    <n v="27000"/>
  </r>
  <r>
    <x v="45"/>
    <x v="2"/>
    <x v="213"/>
    <n v="76000"/>
    <x v="120"/>
    <x v="6"/>
    <x v="225"/>
    <n v="23000"/>
  </r>
  <r>
    <x v="45"/>
    <x v="3"/>
    <x v="214"/>
    <n v="193000"/>
    <x v="123"/>
    <x v="203"/>
    <x v="226"/>
    <n v="40000"/>
  </r>
  <r>
    <x v="45"/>
    <x v="4"/>
    <x v="215"/>
    <n v="91000"/>
    <x v="203"/>
    <x v="204"/>
    <x v="227"/>
    <n v="12000"/>
  </r>
  <r>
    <x v="46"/>
    <x v="0"/>
    <x v="216"/>
    <n v="612000"/>
    <x v="204"/>
    <x v="205"/>
    <x v="228"/>
    <n v="261000"/>
  </r>
  <r>
    <x v="46"/>
    <x v="1"/>
    <x v="217"/>
    <n v="1026000"/>
    <x v="205"/>
    <x v="206"/>
    <x v="229"/>
    <n v="328000"/>
  </r>
  <r>
    <x v="46"/>
    <x v="2"/>
    <x v="218"/>
    <n v="889000"/>
    <x v="206"/>
    <x v="207"/>
    <x v="230"/>
    <n v="172000"/>
  </r>
  <r>
    <x v="46"/>
    <x v="3"/>
    <x v="219"/>
    <n v="2050000"/>
    <x v="207"/>
    <x v="193"/>
    <x v="231"/>
    <n v="459000"/>
  </r>
  <r>
    <x v="46"/>
    <x v="4"/>
    <x v="220"/>
    <n v="1069000"/>
    <x v="208"/>
    <x v="208"/>
    <x v="232"/>
    <n v="216000"/>
  </r>
  <r>
    <x v="47"/>
    <x v="0"/>
    <x v="221"/>
    <n v="511000"/>
    <x v="74"/>
    <x v="165"/>
    <x v="233"/>
    <n v="236000"/>
  </r>
  <r>
    <x v="47"/>
    <x v="1"/>
    <x v="222"/>
    <n v="911000"/>
    <x v="209"/>
    <x v="209"/>
    <x v="234"/>
    <n v="315000"/>
  </r>
  <r>
    <x v="47"/>
    <x v="2"/>
    <x v="223"/>
    <n v="809000"/>
    <x v="210"/>
    <x v="210"/>
    <x v="235"/>
    <n v="160000"/>
  </r>
  <r>
    <x v="47"/>
    <x v="3"/>
    <x v="224"/>
    <n v="1570000"/>
    <x v="211"/>
    <x v="211"/>
    <x v="236"/>
    <n v="387000"/>
  </r>
  <r>
    <x v="47"/>
    <x v="4"/>
    <x v="225"/>
    <n v="1032000"/>
    <x v="105"/>
    <x v="212"/>
    <x v="237"/>
    <n v="202000"/>
  </r>
  <r>
    <x v="48"/>
    <x v="0"/>
    <x v="226"/>
    <n v="162000"/>
    <x v="212"/>
    <x v="213"/>
    <x v="238"/>
    <n v="84000"/>
  </r>
  <r>
    <x v="48"/>
    <x v="1"/>
    <x v="227"/>
    <n v="210000"/>
    <x v="213"/>
    <x v="140"/>
    <x v="239"/>
    <n v="79000"/>
  </r>
  <r>
    <x v="48"/>
    <x v="2"/>
    <x v="228"/>
    <n v="237000"/>
    <x v="214"/>
    <x v="214"/>
    <x v="240"/>
    <n v="75000"/>
  </r>
  <r>
    <x v="48"/>
    <x v="3"/>
    <x v="229"/>
    <n v="475000"/>
    <x v="215"/>
    <x v="215"/>
    <x v="241"/>
    <n v="149000"/>
  </r>
  <r>
    <x v="48"/>
    <x v="4"/>
    <x v="230"/>
    <n v="359000"/>
    <x v="216"/>
    <x v="114"/>
    <x v="242"/>
    <n v="73000"/>
  </r>
  <r>
    <x v="49"/>
    <x v="0"/>
    <x v="231"/>
    <n v="513000"/>
    <x v="217"/>
    <x v="216"/>
    <x v="243"/>
    <n v="205000"/>
  </r>
  <r>
    <x v="49"/>
    <x v="1"/>
    <x v="232"/>
    <n v="662000"/>
    <x v="218"/>
    <x v="217"/>
    <x v="244"/>
    <n v="187000"/>
  </r>
  <r>
    <x v="49"/>
    <x v="2"/>
    <x v="233"/>
    <n v="695000"/>
    <x v="219"/>
    <x v="218"/>
    <x v="245"/>
    <n v="147000"/>
  </r>
  <r>
    <x v="49"/>
    <x v="3"/>
    <x v="234"/>
    <n v="1532000"/>
    <x v="220"/>
    <x v="219"/>
    <x v="246"/>
    <n v="308000"/>
  </r>
  <r>
    <x v="49"/>
    <x v="4"/>
    <x v="235"/>
    <n v="845000"/>
    <x v="221"/>
    <x v="220"/>
    <x v="247"/>
    <n v="82000"/>
  </r>
  <r>
    <x v="50"/>
    <x v="0"/>
    <x v="236"/>
    <n v="55000"/>
    <x v="222"/>
    <x v="221"/>
    <x v="248"/>
    <n v="34000"/>
  </r>
  <r>
    <x v="50"/>
    <x v="1"/>
    <x v="44"/>
    <n v="71000"/>
    <x v="223"/>
    <x v="59"/>
    <x v="249"/>
    <n v="27000"/>
  </r>
  <r>
    <x v="50"/>
    <x v="2"/>
    <x v="237"/>
    <n v="66000"/>
    <x v="202"/>
    <x v="222"/>
    <x v="250"/>
    <n v="25000"/>
  </r>
  <r>
    <x v="50"/>
    <x v="3"/>
    <x v="238"/>
    <n v="154000"/>
    <x v="224"/>
    <x v="223"/>
    <x v="251"/>
    <n v="53000"/>
  </r>
  <r>
    <x v="50"/>
    <x v="4"/>
    <x v="239"/>
    <n v="73000"/>
    <x v="90"/>
    <x v="224"/>
    <x v="252"/>
    <n v="12000"/>
  </r>
  <r>
    <x v="51"/>
    <x v="5"/>
    <x v="240"/>
    <m/>
    <x v="225"/>
    <x v="225"/>
    <x v="25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BC79F-8FAF-4541-9435-265989C50398}" name="PivotTable2" cacheId="27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B56" firstHeaderRow="1" firstDataRow="2" firstDataCol="1"/>
  <pivotFields count="8">
    <pivotField axis="axisRow" subtotalTop="0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Col" subtotalTop="0" showAll="0">
      <items count="7">
        <item h="1" x="0"/>
        <item h="1" x="1"/>
        <item h="1" x="2"/>
        <item h="1" x="3"/>
        <item x="4"/>
        <item h="1" x="5"/>
        <item t="default"/>
      </items>
    </pivotField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1"/>
  </colFields>
  <colItems count="1">
    <i>
      <x v="4"/>
    </i>
  </colItems>
  <dataFields count="1">
    <dataField name="Sum of Registered Voter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BD8533-637B-4543-BBE0-76ED2FEE2DFF}" name="PivotTable3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54" firstHeaderRow="1" firstDataRow="1" firstDataCol="1"/>
  <pivotFields count="8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h="1" x="51"/>
        <item t="default"/>
      </items>
    </pivotField>
    <pivotField showAll="0"/>
    <pivotField showAll="0">
      <items count="242">
        <item x="236"/>
        <item x="211"/>
        <item x="5"/>
        <item x="163"/>
        <item x="237"/>
        <item x="212"/>
        <item x="40"/>
        <item x="9"/>
        <item x="44"/>
        <item x="239"/>
        <item x="213"/>
        <item x="42"/>
        <item x="35"/>
        <item x="165"/>
        <item x="7"/>
        <item x="215"/>
        <item x="195"/>
        <item x="186"/>
        <item x="196"/>
        <item x="36"/>
        <item x="55"/>
        <item x="6"/>
        <item x="164"/>
        <item x="93"/>
        <item x="37"/>
        <item x="187"/>
        <item x="138"/>
        <item x="60"/>
        <item x="198"/>
        <item x="94"/>
        <item x="127"/>
        <item x="43"/>
        <item x="39"/>
        <item x="140"/>
        <item x="41"/>
        <item x="238"/>
        <item x="95"/>
        <item x="189"/>
        <item x="139"/>
        <item x="226"/>
        <item x="57"/>
        <item x="129"/>
        <item x="142"/>
        <item x="56"/>
        <item x="148"/>
        <item x="8"/>
        <item x="61"/>
        <item x="214"/>
        <item x="64"/>
        <item x="62"/>
        <item x="197"/>
        <item x="227"/>
        <item x="97"/>
        <item x="59"/>
        <item x="131"/>
        <item x="228"/>
        <item x="38"/>
        <item x="130"/>
        <item x="152"/>
        <item x="128"/>
        <item x="150"/>
        <item x="75"/>
        <item x="133"/>
        <item x="209"/>
        <item x="149"/>
        <item x="15"/>
        <item x="188"/>
        <item x="78"/>
        <item x="80"/>
        <item x="135"/>
        <item x="119"/>
        <item x="171"/>
        <item x="30"/>
        <item x="58"/>
        <item x="17"/>
        <item x="230"/>
        <item x="16"/>
        <item x="82"/>
        <item x="134"/>
        <item x="137"/>
        <item x="76"/>
        <item x="176"/>
        <item x="118"/>
        <item x="63"/>
        <item x="31"/>
        <item x="79"/>
        <item x="96"/>
        <item x="121"/>
        <item x="141"/>
        <item x="88"/>
        <item x="173"/>
        <item x="0"/>
        <item x="32"/>
        <item x="77"/>
        <item x="83"/>
        <item x="19"/>
        <item x="177"/>
        <item x="132"/>
        <item x="190"/>
        <item x="229"/>
        <item x="175"/>
        <item x="25"/>
        <item x="34"/>
        <item x="191"/>
        <item x="84"/>
        <item x="122"/>
        <item x="178"/>
        <item x="113"/>
        <item x="231"/>
        <item x="90"/>
        <item x="85"/>
        <item x="221"/>
        <item x="172"/>
        <item x="92"/>
        <item x="70"/>
        <item x="1"/>
        <item x="89"/>
        <item x="98"/>
        <item x="10"/>
        <item x="151"/>
        <item x="210"/>
        <item x="29"/>
        <item x="192"/>
        <item x="199"/>
        <item x="194"/>
        <item x="87"/>
        <item x="2"/>
        <item x="180"/>
        <item x="114"/>
        <item x="4"/>
        <item x="124"/>
        <item x="136"/>
        <item x="27"/>
        <item x="26"/>
        <item x="103"/>
        <item x="216"/>
        <item x="232"/>
        <item x="115"/>
        <item x="233"/>
        <item x="100"/>
        <item x="120"/>
        <item x="18"/>
        <item x="126"/>
        <item x="81"/>
        <item x="117"/>
        <item x="99"/>
        <item x="201"/>
        <item x="143"/>
        <item x="102"/>
        <item x="104"/>
        <item x="72"/>
        <item x="200"/>
        <item x="74"/>
        <item x="235"/>
        <item x="123"/>
        <item x="11"/>
        <item x="71"/>
        <item x="158"/>
        <item x="12"/>
        <item x="105"/>
        <item x="14"/>
        <item x="108"/>
        <item x="223"/>
        <item x="50"/>
        <item x="54"/>
        <item x="218"/>
        <item x="107"/>
        <item x="174"/>
        <item x="179"/>
        <item x="203"/>
        <item x="222"/>
        <item x="33"/>
        <item x="144"/>
        <item x="225"/>
        <item x="220"/>
        <item x="166"/>
        <item x="86"/>
        <item x="109"/>
        <item x="145"/>
        <item x="217"/>
        <item x="181"/>
        <item x="91"/>
        <item x="159"/>
        <item x="110"/>
        <item x="65"/>
        <item x="147"/>
        <item x="3"/>
        <item x="51"/>
        <item x="193"/>
        <item x="160"/>
        <item x="168"/>
        <item x="52"/>
        <item x="28"/>
        <item x="162"/>
        <item x="116"/>
        <item x="167"/>
        <item x="112"/>
        <item x="183"/>
        <item x="182"/>
        <item x="234"/>
        <item x="101"/>
        <item x="202"/>
        <item x="69"/>
        <item x="170"/>
        <item x="13"/>
        <item x="224"/>
        <item x="45"/>
        <item x="67"/>
        <item x="66"/>
        <item x="125"/>
        <item x="73"/>
        <item x="106"/>
        <item x="185"/>
        <item x="153"/>
        <item x="219"/>
        <item x="46"/>
        <item x="155"/>
        <item x="146"/>
        <item x="47"/>
        <item x="161"/>
        <item x="204"/>
        <item x="53"/>
        <item x="111"/>
        <item x="157"/>
        <item x="154"/>
        <item x="208"/>
        <item x="169"/>
        <item x="49"/>
        <item x="68"/>
        <item x="206"/>
        <item x="184"/>
        <item x="205"/>
        <item x="20"/>
        <item x="24"/>
        <item x="22"/>
        <item x="156"/>
        <item x="48"/>
        <item x="21"/>
        <item x="207"/>
        <item x="23"/>
        <item x="240"/>
        <item t="default"/>
      </items>
    </pivotField>
    <pivotField showAll="0"/>
    <pivotField showAll="0"/>
    <pivotField showAll="0"/>
    <pivotField dataField="1" showAll="0">
      <items count="255">
        <item x="252"/>
        <item x="55"/>
        <item x="248"/>
        <item x="56"/>
        <item x="213"/>
        <item x="60"/>
        <item x="178"/>
        <item x="218"/>
        <item x="135"/>
        <item x="80"/>
        <item x="30"/>
        <item x="15"/>
        <item x="45"/>
        <item x="20"/>
        <item x="140"/>
        <item x="159"/>
        <item x="35"/>
        <item x="11"/>
        <item x="214"/>
        <item x="70"/>
        <item x="154"/>
        <item x="21"/>
        <item x="238"/>
        <item x="149"/>
        <item x="0"/>
        <item x="233"/>
        <item x="223"/>
        <item x="5"/>
        <item x="22"/>
        <item x="65"/>
        <item x="160"/>
        <item x="57"/>
        <item x="208"/>
        <item x="12"/>
        <item x="85"/>
        <item x="228"/>
        <item x="36"/>
        <item x="50"/>
        <item x="220"/>
        <item x="46"/>
        <item x="10"/>
        <item x="100"/>
        <item x="142"/>
        <item x="95"/>
        <item x="141"/>
        <item x="150"/>
        <item x="179"/>
        <item x="31"/>
        <item x="90"/>
        <item x="219"/>
        <item x="215"/>
        <item x="16"/>
        <item x="71"/>
        <item x="188"/>
        <item x="156"/>
        <item x="47"/>
        <item x="203"/>
        <item x="155"/>
        <item x="173"/>
        <item x="161"/>
        <item x="151"/>
        <item x="183"/>
        <item x="184"/>
        <item x="131"/>
        <item x="198"/>
        <item x="25"/>
        <item x="101"/>
        <item x="136"/>
        <item x="105"/>
        <item x="243"/>
        <item x="164"/>
        <item x="75"/>
        <item x="145"/>
        <item x="32"/>
        <item x="194"/>
        <item x="81"/>
        <item x="23"/>
        <item x="229"/>
        <item x="234"/>
        <item x="61"/>
        <item x="110"/>
        <item x="26"/>
        <item x="195"/>
        <item x="224"/>
        <item x="66"/>
        <item x="102"/>
        <item x="249"/>
        <item x="250"/>
        <item x="40"/>
        <item x="143"/>
        <item x="13"/>
        <item x="239"/>
        <item x="52"/>
        <item x="193"/>
        <item x="137"/>
        <item x="146"/>
        <item x="115"/>
        <item x="209"/>
        <item x="1"/>
        <item x="86"/>
        <item x="204"/>
        <item x="67"/>
        <item x="125"/>
        <item x="58"/>
        <item x="132"/>
        <item x="189"/>
        <item x="169"/>
        <item x="6"/>
        <item x="130"/>
        <item x="37"/>
        <item x="51"/>
        <item x="162"/>
        <item x="180"/>
        <item x="174"/>
        <item x="106"/>
        <item x="48"/>
        <item x="216"/>
        <item x="251"/>
        <item x="107"/>
        <item x="185"/>
        <item x="17"/>
        <item x="210"/>
        <item x="24"/>
        <item x="72"/>
        <item x="59"/>
        <item x="2"/>
        <item x="165"/>
        <item x="221"/>
        <item x="116"/>
        <item x="18"/>
        <item x="211"/>
        <item x="200"/>
        <item x="175"/>
        <item x="82"/>
        <item x="225"/>
        <item x="244"/>
        <item x="241"/>
        <item x="126"/>
        <item x="63"/>
        <item x="240"/>
        <item x="76"/>
        <item x="190"/>
        <item x="96"/>
        <item x="62"/>
        <item x="166"/>
        <item x="7"/>
        <item x="163"/>
        <item x="111"/>
        <item x="157"/>
        <item x="27"/>
        <item x="235"/>
        <item x="53"/>
        <item x="103"/>
        <item x="236"/>
        <item x="199"/>
        <item x="77"/>
        <item x="152"/>
        <item x="138"/>
        <item x="181"/>
        <item x="191"/>
        <item x="49"/>
        <item x="19"/>
        <item x="176"/>
        <item x="201"/>
        <item x="230"/>
        <item x="68"/>
        <item x="91"/>
        <item x="144"/>
        <item x="33"/>
        <item x="196"/>
        <item x="92"/>
        <item x="29"/>
        <item x="112"/>
        <item x="14"/>
        <item x="117"/>
        <item x="120"/>
        <item x="41"/>
        <item x="231"/>
        <item x="127"/>
        <item x="97"/>
        <item x="42"/>
        <item x="88"/>
        <item x="104"/>
        <item x="87"/>
        <item x="158"/>
        <item x="172"/>
        <item x="186"/>
        <item x="197"/>
        <item x="28"/>
        <item x="73"/>
        <item x="38"/>
        <item x="34"/>
        <item x="171"/>
        <item x="89"/>
        <item x="9"/>
        <item x="192"/>
        <item x="245"/>
        <item x="83"/>
        <item x="237"/>
        <item x="8"/>
        <item x="170"/>
        <item x="54"/>
        <item x="69"/>
        <item x="43"/>
        <item x="167"/>
        <item x="205"/>
        <item x="212"/>
        <item x="217"/>
        <item x="182"/>
        <item x="4"/>
        <item x="128"/>
        <item x="226"/>
        <item x="74"/>
        <item x="78"/>
        <item x="246"/>
        <item x="232"/>
        <item x="133"/>
        <item x="242"/>
        <item x="147"/>
        <item x="177"/>
        <item x="98"/>
        <item x="122"/>
        <item x="153"/>
        <item x="108"/>
        <item x="202"/>
        <item x="113"/>
        <item x="114"/>
        <item x="207"/>
        <item x="93"/>
        <item x="39"/>
        <item x="3"/>
        <item x="64"/>
        <item x="118"/>
        <item x="206"/>
        <item x="168"/>
        <item x="44"/>
        <item x="139"/>
        <item x="134"/>
        <item x="129"/>
        <item x="187"/>
        <item x="123"/>
        <item x="109"/>
        <item x="121"/>
        <item x="148"/>
        <item x="227"/>
        <item x="94"/>
        <item x="99"/>
        <item x="119"/>
        <item x="222"/>
        <item x="84"/>
        <item x="79"/>
        <item x="124"/>
        <item x="247"/>
        <item x="253"/>
        <item t="default"/>
      </items>
    </pivotField>
    <pivotField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</rowItems>
  <colItems count="1">
    <i/>
  </colItems>
  <dataFields count="1">
    <dataField name="Sum of % of registered voter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899A2-5DE2-425F-BBE5-DFB58E8068AF}" name="PivotTable5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6" firstHeaderRow="0" firstDataRow="1" firstDataCol="1"/>
  <pivotFields count="8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Population" fld="2" baseField="0" baseItem="0"/>
    <dataField name="Sum of Registered Voter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20F3-11C3-4832-BF60-F539E1B0F908}" name="PivotTable7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4" firstHeaderRow="0" firstDataRow="1" firstDataCol="1"/>
  <pivotFields count="8">
    <pivotField axis="axisRow" showAll="0">
      <items count="53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</pivotFields>
  <rowFields count="1">
    <field x="0"/>
  </rowFields>
  <rowItems count="1">
    <i>
      <x v="4"/>
    </i>
  </rowItems>
  <colFields count="1">
    <field x="-2"/>
  </colFields>
  <colItems count="2">
    <i>
      <x/>
    </i>
    <i i="1">
      <x v="1"/>
    </i>
  </colItems>
  <dataFields count="2">
    <dataField name="Sum of Confirmed Voters" fld="5" baseField="0" baseItem="0"/>
    <dataField name="Sum of Total Populat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BB790-7A8C-450B-B3A8-09B5A2660C0E}" name="PivotTable8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S57" firstHeaderRow="1" firstDataRow="3" firstDataCol="1"/>
  <pivotFields count="8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dataField="1" showAll="0"/>
    <pivotField dataField="1" showAll="0"/>
    <pivotField showAll="0"/>
    <pivotField dataField="1" showAll="0"/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2">
    <field x="1"/>
    <field x="-2"/>
  </colFields>
  <colItems count="18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Confirmed Voters" fld="5" baseField="0" baseItem="0"/>
    <dataField name="Sum of Citizen Population" fld="3" baseField="0" baseItem="0"/>
    <dataField name="Sum of Total Populat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5DA2D6-B600-4796-8383-065DA8123894}" name="Voters" displayName="Voters" ref="A1:I257" totalsRowShown="0" headerRowDxfId="10" dataDxfId="9">
  <autoFilter ref="A1:I257" xr:uid="{E1F64439-0FE7-406C-9F7B-5618ED94F6E4}"/>
  <tableColumns count="9">
    <tableColumn id="1" xr3:uid="{1E31F865-9EA1-4943-9493-A9C715308897}" name="State" dataDxfId="8"/>
    <tableColumn id="2" xr3:uid="{575F7476-C0C2-47B9-8A8A-BAEFE51736E6}" name="Age" dataDxfId="7"/>
    <tableColumn id="3" xr3:uid="{143E90AD-EE77-41F5-90D4-0216F5D0B6E2}" name="Total Population" dataDxfId="6"/>
    <tableColumn id="4" xr3:uid="{DDE81862-4225-42D2-B733-EA6DBA979B36}" name="Citizen Population" dataDxfId="5"/>
    <tableColumn id="5" xr3:uid="{893B382A-05AD-4966-9331-C04FFFFDEF74}" name="Registered Voters" dataDxfId="4"/>
    <tableColumn id="6" xr3:uid="{77924407-E1D4-45AA-8455-B31B0F89C6F4}" name="Confirmed Voters" dataDxfId="3"/>
    <tableColumn id="7" xr3:uid="{C57A1FB5-E52D-4183-901E-69697D10DA55}" name="% of registered voters" dataDxfId="2">
      <calculatedColumnFormula>SUM(Voters[[#This Row],[Registered Voters]])/SUM(Voters[[#This Row],[Total Population]])</calculatedColumnFormula>
    </tableColumn>
    <tableColumn id="8" xr3:uid="{32E49D9D-FAAF-4C7E-A8A8-4C9963B2F833}" name="Unregistered Voters" dataDxfId="1">
      <calculatedColumnFormula>Voters[[#This Row],[Citizen Population]]-Voters[[#This Row],[Registered Voters]]</calculatedColumnFormula>
    </tableColumn>
    <tableColumn id="9" xr3:uid="{1A0B111E-3735-4A06-A6E2-1C8F9342F4A7}" name="% confirmed voters" dataDxfId="0">
      <calculatedColumnFormula>SUM(Voters[[#This Row],[Confirmed Voters]])/SUM(Voters[[#This Row],[Total Population]])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260"/>
  <sheetViews>
    <sheetView topLeftCell="A79" workbookViewId="0">
      <selection activeCell="K14" sqref="K14"/>
    </sheetView>
  </sheetViews>
  <sheetFormatPr defaultRowHeight="14.35" x14ac:dyDescent="0.5"/>
  <cols>
    <col min="1" max="2" width="18.5859375" customWidth="1"/>
    <col min="3" max="3" width="19" customWidth="1"/>
    <col min="4" max="4" width="23.29296875" customWidth="1"/>
    <col min="5" max="5" width="19" customWidth="1"/>
    <col min="6" max="6" width="18.87890625" customWidth="1"/>
    <col min="7" max="7" width="25.9375" customWidth="1"/>
    <col min="8" max="8" width="19.87890625" customWidth="1"/>
    <col min="9" max="9" width="22.05859375" customWidth="1"/>
    <col min="12" max="12" width="13.1171875" customWidth="1"/>
    <col min="13" max="17" width="12.1171875" bestFit="1" customWidth="1"/>
    <col min="18" max="18" width="11.41015625" bestFit="1" customWidth="1"/>
    <col min="19" max="30" width="6.1171875" bestFit="1" customWidth="1"/>
    <col min="31" max="179" width="7.1171875" bestFit="1" customWidth="1"/>
    <col min="180" max="252" width="8.1171875" bestFit="1" customWidth="1"/>
    <col min="253" max="253" width="11.41015625" bestFit="1" customWidth="1"/>
  </cols>
  <sheetData>
    <row r="1" spans="1:9" x14ac:dyDescent="0.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62</v>
      </c>
      <c r="H1" s="6" t="s">
        <v>63</v>
      </c>
      <c r="I1" s="6" t="s">
        <v>75</v>
      </c>
    </row>
    <row r="2" spans="1:9" x14ac:dyDescent="0.5">
      <c r="A2" s="3" t="s">
        <v>6</v>
      </c>
      <c r="B2" s="3" t="s">
        <v>7</v>
      </c>
      <c r="C2" s="3">
        <v>439000</v>
      </c>
      <c r="D2" s="3">
        <v>428000</v>
      </c>
      <c r="E2" s="3">
        <v>212000</v>
      </c>
      <c r="F2" s="3">
        <v>155000</v>
      </c>
      <c r="G2" s="3">
        <f>(Voters[[#This Row],[Registered Voters]]/C$257)*100</f>
        <v>9.0117279988437785E-2</v>
      </c>
      <c r="H2" s="3">
        <f>Voters[[#This Row],[Citizen Population]]-Voters[[#This Row],[Registered Voters]]</f>
        <v>216000</v>
      </c>
      <c r="I2" s="3">
        <f>(Voters[[#This Row],[Confirmed Voters]]/C$257)*100</f>
        <v>6.5887633953810643E-2</v>
      </c>
    </row>
    <row r="3" spans="1:9" x14ac:dyDescent="0.5">
      <c r="A3" s="3" t="s">
        <v>6</v>
      </c>
      <c r="B3" s="3" t="s">
        <v>8</v>
      </c>
      <c r="C3" s="3">
        <v>576000</v>
      </c>
      <c r="D3" s="3">
        <v>535000</v>
      </c>
      <c r="E3" s="3">
        <v>359000</v>
      </c>
      <c r="F3" s="3">
        <v>271000</v>
      </c>
      <c r="G3" s="3">
        <f>(Voters[[#This Row],[Registered Voters]]/C$257)*100</f>
        <v>0.15260426186721304</v>
      </c>
      <c r="H3" s="3">
        <f>Voters[[#This Row],[Citizen Population]]-Voters[[#This Row],[Registered Voters]]</f>
        <v>176000</v>
      </c>
      <c r="I3" s="3">
        <f>(Voters[[#This Row],[Confirmed Voters]]/C$257)*100</f>
        <v>0.11519708904182376</v>
      </c>
    </row>
    <row r="4" spans="1:9" x14ac:dyDescent="0.5">
      <c r="A4" s="3" t="s">
        <v>6</v>
      </c>
      <c r="B4" s="3" t="s">
        <v>9</v>
      </c>
      <c r="C4" s="3">
        <v>615000</v>
      </c>
      <c r="D4" s="3">
        <v>582000</v>
      </c>
      <c r="E4" s="3">
        <v>410000</v>
      </c>
      <c r="F4" s="3">
        <v>330000</v>
      </c>
      <c r="G4" s="3">
        <f>(Voters[[#This Row],[Registered Voters]]/C$257)*100</f>
        <v>0.17428341884556364</v>
      </c>
      <c r="H4" s="3">
        <f>Voters[[#This Row],[Citizen Population]]-Voters[[#This Row],[Registered Voters]]</f>
        <v>172000</v>
      </c>
      <c r="I4" s="3">
        <f>(Voters[[#This Row],[Confirmed Voters]]/C$257)*100</f>
        <v>0.14027689809520974</v>
      </c>
    </row>
    <row r="5" spans="1:9" x14ac:dyDescent="0.5">
      <c r="A5" s="3" t="s">
        <v>6</v>
      </c>
      <c r="B5" s="3" t="s">
        <v>10</v>
      </c>
      <c r="C5" s="3">
        <v>1297000</v>
      </c>
      <c r="D5" s="3">
        <v>1275000</v>
      </c>
      <c r="E5" s="3">
        <v>1051000</v>
      </c>
      <c r="F5" s="3">
        <v>939000</v>
      </c>
      <c r="G5" s="3">
        <f>(Voters[[#This Row],[Registered Voters]]/C$257)*100</f>
        <v>0.44676066635777412</v>
      </c>
      <c r="H5" s="3">
        <f>Voters[[#This Row],[Citizen Population]]-Voters[[#This Row],[Registered Voters]]</f>
        <v>224000</v>
      </c>
      <c r="I5" s="3">
        <f>(Voters[[#This Row],[Confirmed Voters]]/C$257)*100</f>
        <v>0.39915153730727865</v>
      </c>
    </row>
    <row r="6" spans="1:9" x14ac:dyDescent="0.5">
      <c r="A6" s="3" t="s">
        <v>6</v>
      </c>
      <c r="B6" s="3" t="s">
        <v>11</v>
      </c>
      <c r="C6" s="3">
        <v>667000</v>
      </c>
      <c r="D6" s="3">
        <v>660000</v>
      </c>
      <c r="E6" s="3">
        <v>523000</v>
      </c>
      <c r="F6" s="3">
        <v>459000</v>
      </c>
      <c r="G6" s="3">
        <f>(Voters[[#This Row],[Registered Voters]]/C$257)*100</f>
        <v>0.22231762940543848</v>
      </c>
      <c r="H6" s="3">
        <f>Voters[[#This Row],[Citizen Population]]-Voters[[#This Row],[Registered Voters]]</f>
        <v>137000</v>
      </c>
      <c r="I6" s="3">
        <f>(Voters[[#This Row],[Confirmed Voters]]/C$257)*100</f>
        <v>0.19511241280515537</v>
      </c>
    </row>
    <row r="7" spans="1:9" x14ac:dyDescent="0.5">
      <c r="A7" s="3" t="s">
        <v>12</v>
      </c>
      <c r="B7" s="3" t="s">
        <v>7</v>
      </c>
      <c r="C7" s="3">
        <v>63000</v>
      </c>
      <c r="D7" s="3">
        <v>61000</v>
      </c>
      <c r="E7" s="3">
        <v>31000</v>
      </c>
      <c r="F7" s="3">
        <v>20000</v>
      </c>
      <c r="G7" s="3">
        <f>(Voters[[#This Row],[Registered Voters]]/C$257)*100</f>
        <v>1.317752679076213E-2</v>
      </c>
      <c r="H7" s="3">
        <f>Voters[[#This Row],[Citizen Population]]-Voters[[#This Row],[Registered Voters]]</f>
        <v>30000</v>
      </c>
      <c r="I7" s="3">
        <f>(Voters[[#This Row],[Confirmed Voters]]/C$257)*100</f>
        <v>8.5016301875884704E-3</v>
      </c>
    </row>
    <row r="8" spans="1:9" x14ac:dyDescent="0.5">
      <c r="A8" s="3" t="s">
        <v>12</v>
      </c>
      <c r="B8" s="3" t="s">
        <v>8</v>
      </c>
      <c r="C8" s="3">
        <v>109000</v>
      </c>
      <c r="D8" s="3">
        <v>103000</v>
      </c>
      <c r="E8" s="3">
        <v>70000</v>
      </c>
      <c r="F8" s="3">
        <v>46000</v>
      </c>
      <c r="G8" s="3">
        <f>(Voters[[#This Row],[Registered Voters]]/C$257)*100</f>
        <v>2.9755705656559644E-2</v>
      </c>
      <c r="H8" s="3">
        <f>Voters[[#This Row],[Citizen Population]]-Voters[[#This Row],[Registered Voters]]</f>
        <v>33000</v>
      </c>
      <c r="I8" s="3">
        <f>(Voters[[#This Row],[Confirmed Voters]]/C$257)*100</f>
        <v>1.9553749431453479E-2</v>
      </c>
    </row>
    <row r="9" spans="1:9" x14ac:dyDescent="0.5">
      <c r="A9" s="3" t="s">
        <v>12</v>
      </c>
      <c r="B9" s="3" t="s">
        <v>9</v>
      </c>
      <c r="C9" s="3">
        <v>86000</v>
      </c>
      <c r="D9" s="3">
        <v>80000</v>
      </c>
      <c r="E9" s="3">
        <v>60000</v>
      </c>
      <c r="F9" s="3">
        <v>50000</v>
      </c>
      <c r="G9" s="3">
        <f>(Voters[[#This Row],[Registered Voters]]/C$257)*100</f>
        <v>2.5504890562765409E-2</v>
      </c>
      <c r="H9" s="3">
        <f>Voters[[#This Row],[Citizen Population]]-Voters[[#This Row],[Registered Voters]]</f>
        <v>20000</v>
      </c>
      <c r="I9" s="3">
        <f>(Voters[[#This Row],[Confirmed Voters]]/C$257)*100</f>
        <v>2.1254075468971175E-2</v>
      </c>
    </row>
    <row r="10" spans="1:9" x14ac:dyDescent="0.5">
      <c r="A10" s="3" t="s">
        <v>12</v>
      </c>
      <c r="B10" s="3" t="s">
        <v>10</v>
      </c>
      <c r="C10" s="3">
        <v>186000</v>
      </c>
      <c r="D10" s="3">
        <v>182000</v>
      </c>
      <c r="E10" s="3">
        <v>144000</v>
      </c>
      <c r="F10" s="3">
        <v>122000</v>
      </c>
      <c r="G10" s="3">
        <f>(Voters[[#This Row],[Registered Voters]]/C$257)*100</f>
        <v>6.1211737350636987E-2</v>
      </c>
      <c r="H10" s="3">
        <f>Voters[[#This Row],[Citizen Population]]-Voters[[#This Row],[Registered Voters]]</f>
        <v>38000</v>
      </c>
      <c r="I10" s="3">
        <f>(Voters[[#This Row],[Confirmed Voters]]/C$257)*100</f>
        <v>5.1859944144289669E-2</v>
      </c>
    </row>
    <row r="11" spans="1:9" x14ac:dyDescent="0.5">
      <c r="A11" s="3" t="s">
        <v>12</v>
      </c>
      <c r="B11" s="3" t="s">
        <v>11</v>
      </c>
      <c r="C11" s="3">
        <v>72000</v>
      </c>
      <c r="D11" s="3">
        <v>69000</v>
      </c>
      <c r="E11" s="3">
        <v>55000</v>
      </c>
      <c r="F11" s="3">
        <v>51000</v>
      </c>
      <c r="G11" s="3">
        <f>(Voters[[#This Row],[Registered Voters]]/C$257)*100</f>
        <v>2.3379483015868292E-2</v>
      </c>
      <c r="H11" s="3">
        <f>Voters[[#This Row],[Citizen Population]]-Voters[[#This Row],[Registered Voters]]</f>
        <v>14000</v>
      </c>
      <c r="I11" s="3">
        <f>(Voters[[#This Row],[Confirmed Voters]]/C$257)*100</f>
        <v>2.16791569783506E-2</v>
      </c>
    </row>
    <row r="12" spans="1:9" x14ac:dyDescent="0.5">
      <c r="A12" s="3" t="s">
        <v>13</v>
      </c>
      <c r="B12" s="3" t="s">
        <v>7</v>
      </c>
      <c r="C12" s="3">
        <v>586000</v>
      </c>
      <c r="D12" s="3">
        <v>545000</v>
      </c>
      <c r="E12" s="3">
        <v>301000</v>
      </c>
      <c r="F12" s="3">
        <v>234000</v>
      </c>
      <c r="G12" s="3">
        <f>(Voters[[#This Row],[Registered Voters]]/C$257)*100</f>
        <v>0.12794953432320649</v>
      </c>
      <c r="H12" s="3">
        <f>Voters[[#This Row],[Citizen Population]]-Voters[[#This Row],[Registered Voters]]</f>
        <v>244000</v>
      </c>
      <c r="I12" s="3">
        <f>(Voters[[#This Row],[Confirmed Voters]]/C$257)*100</f>
        <v>9.9469073194785096E-2</v>
      </c>
    </row>
    <row r="13" spans="1:9" x14ac:dyDescent="0.5">
      <c r="A13" s="3" t="s">
        <v>13</v>
      </c>
      <c r="B13" s="3" t="s">
        <v>8</v>
      </c>
      <c r="C13" s="3">
        <v>859000</v>
      </c>
      <c r="D13" s="3">
        <v>709000</v>
      </c>
      <c r="E13" s="3">
        <v>399000</v>
      </c>
      <c r="F13" s="3">
        <v>289000</v>
      </c>
      <c r="G13" s="3">
        <f>(Voters[[#This Row],[Registered Voters]]/C$257)*100</f>
        <v>0.16960752224238998</v>
      </c>
      <c r="H13" s="3">
        <f>Voters[[#This Row],[Citizen Population]]-Voters[[#This Row],[Registered Voters]]</f>
        <v>310000</v>
      </c>
      <c r="I13" s="3">
        <f>(Voters[[#This Row],[Confirmed Voters]]/C$257)*100</f>
        <v>0.1228485562106534</v>
      </c>
    </row>
    <row r="14" spans="1:9" x14ac:dyDescent="0.5">
      <c r="A14" s="3" t="s">
        <v>13</v>
      </c>
      <c r="B14" s="3" t="s">
        <v>9</v>
      </c>
      <c r="C14" s="3">
        <v>870000</v>
      </c>
      <c r="D14" s="3">
        <v>713000</v>
      </c>
      <c r="E14" s="3">
        <v>437000</v>
      </c>
      <c r="F14" s="3">
        <v>382000</v>
      </c>
      <c r="G14" s="3">
        <f>(Voters[[#This Row],[Registered Voters]]/C$257)*100</f>
        <v>0.18576061959880807</v>
      </c>
      <c r="H14" s="3">
        <f>Voters[[#This Row],[Citizen Population]]-Voters[[#This Row],[Registered Voters]]</f>
        <v>276000</v>
      </c>
      <c r="I14" s="3">
        <f>(Voters[[#This Row],[Confirmed Voters]]/C$257)*100</f>
        <v>0.16238113658293979</v>
      </c>
    </row>
    <row r="15" spans="1:9" x14ac:dyDescent="0.5">
      <c r="A15" s="3" t="s">
        <v>13</v>
      </c>
      <c r="B15" s="3" t="s">
        <v>10</v>
      </c>
      <c r="C15" s="3">
        <v>1656000</v>
      </c>
      <c r="D15" s="3">
        <v>1502000</v>
      </c>
      <c r="E15" s="3">
        <v>1015000</v>
      </c>
      <c r="F15" s="3">
        <v>901000</v>
      </c>
      <c r="G15" s="3">
        <f>(Voters[[#This Row],[Registered Voters]]/C$257)*100</f>
        <v>0.43145773202011484</v>
      </c>
      <c r="H15" s="3">
        <f>Voters[[#This Row],[Citizen Population]]-Voters[[#This Row],[Registered Voters]]</f>
        <v>487000</v>
      </c>
      <c r="I15" s="3">
        <f>(Voters[[#This Row],[Confirmed Voters]]/C$257)*100</f>
        <v>0.38299843995086058</v>
      </c>
    </row>
    <row r="16" spans="1:9" x14ac:dyDescent="0.5">
      <c r="A16" s="3" t="s">
        <v>13</v>
      </c>
      <c r="B16" s="3" t="s">
        <v>11</v>
      </c>
      <c r="C16" s="3">
        <v>892000</v>
      </c>
      <c r="D16" s="3">
        <v>846000</v>
      </c>
      <c r="E16" s="3">
        <v>659000</v>
      </c>
      <c r="F16" s="3">
        <v>606000</v>
      </c>
      <c r="G16" s="3">
        <f>(Voters[[#This Row],[Registered Voters]]/C$257)*100</f>
        <v>0.28012871468104011</v>
      </c>
      <c r="H16" s="3">
        <f>Voters[[#This Row],[Citizen Population]]-Voters[[#This Row],[Registered Voters]]</f>
        <v>187000</v>
      </c>
      <c r="I16" s="3">
        <f>(Voters[[#This Row],[Confirmed Voters]]/C$257)*100</f>
        <v>0.25759939468393067</v>
      </c>
    </row>
    <row r="17" spans="1:9" x14ac:dyDescent="0.5">
      <c r="A17" s="3" t="s">
        <v>14</v>
      </c>
      <c r="B17" s="3" t="s">
        <v>7</v>
      </c>
      <c r="C17" s="3">
        <v>288000</v>
      </c>
      <c r="D17" s="3">
        <v>281000</v>
      </c>
      <c r="E17" s="3">
        <v>126000</v>
      </c>
      <c r="F17" s="3">
        <v>70000</v>
      </c>
      <c r="G17" s="3">
        <f>(Voters[[#This Row],[Registered Voters]]/C$257)*100</f>
        <v>5.3560270181807361E-2</v>
      </c>
      <c r="H17" s="3">
        <f>Voters[[#This Row],[Citizen Population]]-Voters[[#This Row],[Registered Voters]]</f>
        <v>155000</v>
      </c>
      <c r="I17" s="3">
        <f>(Voters[[#This Row],[Confirmed Voters]]/C$257)*100</f>
        <v>2.9755705656559644E-2</v>
      </c>
    </row>
    <row r="18" spans="1:9" x14ac:dyDescent="0.5">
      <c r="A18" s="3" t="s">
        <v>14</v>
      </c>
      <c r="B18" s="3" t="s">
        <v>8</v>
      </c>
      <c r="C18" s="3">
        <v>362000</v>
      </c>
      <c r="D18" s="3">
        <v>336000</v>
      </c>
      <c r="E18" s="3">
        <v>194000</v>
      </c>
      <c r="F18" s="3">
        <v>140000</v>
      </c>
      <c r="G18" s="3">
        <f>(Voters[[#This Row],[Registered Voters]]/C$257)*100</f>
        <v>8.2465812819608159E-2</v>
      </c>
      <c r="H18" s="3">
        <f>Voters[[#This Row],[Citizen Population]]-Voters[[#This Row],[Registered Voters]]</f>
        <v>142000</v>
      </c>
      <c r="I18" s="3">
        <f>(Voters[[#This Row],[Confirmed Voters]]/C$257)*100</f>
        <v>5.9511411313119288E-2</v>
      </c>
    </row>
    <row r="19" spans="1:9" x14ac:dyDescent="0.5">
      <c r="A19" s="3" t="s">
        <v>14</v>
      </c>
      <c r="B19" s="3" t="s">
        <v>9</v>
      </c>
      <c r="C19" s="3">
        <v>357000</v>
      </c>
      <c r="D19" s="3">
        <v>341000</v>
      </c>
      <c r="E19" s="3">
        <v>234000</v>
      </c>
      <c r="F19" s="3">
        <v>205000</v>
      </c>
      <c r="G19" s="3">
        <f>(Voters[[#This Row],[Registered Voters]]/C$257)*100</f>
        <v>9.9469073194785096E-2</v>
      </c>
      <c r="H19" s="3">
        <f>Voters[[#This Row],[Citizen Population]]-Voters[[#This Row],[Registered Voters]]</f>
        <v>107000</v>
      </c>
      <c r="I19" s="3">
        <f>(Voters[[#This Row],[Confirmed Voters]]/C$257)*100</f>
        <v>8.7141709422781821E-2</v>
      </c>
    </row>
    <row r="20" spans="1:9" x14ac:dyDescent="0.5">
      <c r="A20" s="3" t="s">
        <v>14</v>
      </c>
      <c r="B20" s="3" t="s">
        <v>10</v>
      </c>
      <c r="C20" s="3">
        <v>742000</v>
      </c>
      <c r="D20" s="3">
        <v>704000</v>
      </c>
      <c r="E20" s="3">
        <v>498000</v>
      </c>
      <c r="F20" s="3">
        <v>442000</v>
      </c>
      <c r="G20" s="3">
        <f>(Voters[[#This Row],[Registered Voters]]/C$257)*100</f>
        <v>0.21169059167095292</v>
      </c>
      <c r="H20" s="3">
        <f>Voters[[#This Row],[Citizen Population]]-Voters[[#This Row],[Registered Voters]]</f>
        <v>206000</v>
      </c>
      <c r="I20" s="3">
        <f>(Voters[[#This Row],[Confirmed Voters]]/C$257)*100</f>
        <v>0.18788602714570518</v>
      </c>
    </row>
    <row r="21" spans="1:9" x14ac:dyDescent="0.5">
      <c r="A21" s="3" t="s">
        <v>14</v>
      </c>
      <c r="B21" s="3" t="s">
        <v>11</v>
      </c>
      <c r="C21" s="3">
        <v>449000</v>
      </c>
      <c r="D21" s="3">
        <v>448000</v>
      </c>
      <c r="E21" s="3">
        <v>324000</v>
      </c>
      <c r="F21" s="3">
        <v>267000</v>
      </c>
      <c r="G21" s="3">
        <f>(Voters[[#This Row],[Registered Voters]]/C$257)*100</f>
        <v>0.13772640903893321</v>
      </c>
      <c r="H21" s="3">
        <f>Voters[[#This Row],[Citizen Population]]-Voters[[#This Row],[Registered Voters]]</f>
        <v>124000</v>
      </c>
      <c r="I21" s="3">
        <f>(Voters[[#This Row],[Confirmed Voters]]/C$257)*100</f>
        <v>0.11349676300430607</v>
      </c>
    </row>
    <row r="22" spans="1:9" x14ac:dyDescent="0.5">
      <c r="A22" s="3" t="s">
        <v>15</v>
      </c>
      <c r="B22" s="3" t="s">
        <v>7</v>
      </c>
      <c r="C22" s="3">
        <v>3962000</v>
      </c>
      <c r="D22" s="3">
        <v>3479000</v>
      </c>
      <c r="E22" s="3">
        <v>1787000</v>
      </c>
      <c r="F22" s="3">
        <v>1447000</v>
      </c>
      <c r="G22" s="3">
        <f>(Voters[[#This Row],[Registered Voters]]/C$257)*100</f>
        <v>0.75962065726102979</v>
      </c>
      <c r="H22" s="3">
        <f>Voters[[#This Row],[Citizen Population]]-Voters[[#This Row],[Registered Voters]]</f>
        <v>1692000</v>
      </c>
      <c r="I22" s="3">
        <f>(Voters[[#This Row],[Confirmed Voters]]/C$257)*100</f>
        <v>0.61509294407202586</v>
      </c>
    </row>
    <row r="23" spans="1:9" x14ac:dyDescent="0.5">
      <c r="A23" s="3" t="s">
        <v>15</v>
      </c>
      <c r="B23" s="3" t="s">
        <v>8</v>
      </c>
      <c r="C23" s="3">
        <v>5357000</v>
      </c>
      <c r="D23" s="3">
        <v>4153000</v>
      </c>
      <c r="E23" s="3">
        <v>2548000</v>
      </c>
      <c r="F23" s="3">
        <v>2070000</v>
      </c>
      <c r="G23" s="3">
        <f>(Voters[[#This Row],[Registered Voters]]/C$257)*100</f>
        <v>1.0831076858987712</v>
      </c>
      <c r="H23" s="3">
        <f>Voters[[#This Row],[Citizen Population]]-Voters[[#This Row],[Registered Voters]]</f>
        <v>1605000</v>
      </c>
      <c r="I23" s="3">
        <f>(Voters[[#This Row],[Confirmed Voters]]/C$257)*100</f>
        <v>0.87991872441540664</v>
      </c>
    </row>
    <row r="24" spans="1:9" x14ac:dyDescent="0.5">
      <c r="A24" s="3" t="s">
        <v>15</v>
      </c>
      <c r="B24" s="3" t="s">
        <v>9</v>
      </c>
      <c r="C24" s="3">
        <v>5030000</v>
      </c>
      <c r="D24" s="3">
        <v>3675000</v>
      </c>
      <c r="E24" s="3">
        <v>2478000</v>
      </c>
      <c r="F24" s="3">
        <v>2118000</v>
      </c>
      <c r="G24" s="3">
        <f>(Voters[[#This Row],[Registered Voters]]/C$257)*100</f>
        <v>1.0533519802422115</v>
      </c>
      <c r="H24" s="3">
        <f>Voters[[#This Row],[Citizen Population]]-Voters[[#This Row],[Registered Voters]]</f>
        <v>1197000</v>
      </c>
      <c r="I24" s="3">
        <f>(Voters[[#This Row],[Confirmed Voters]]/C$257)*100</f>
        <v>0.90032263686561897</v>
      </c>
    </row>
    <row r="25" spans="1:9" x14ac:dyDescent="0.5">
      <c r="A25" s="3" t="s">
        <v>15</v>
      </c>
      <c r="B25" s="3" t="s">
        <v>10</v>
      </c>
      <c r="C25" s="3">
        <v>9356000</v>
      </c>
      <c r="D25" s="3">
        <v>7827000</v>
      </c>
      <c r="E25" s="3">
        <v>5459000</v>
      </c>
      <c r="F25" s="3">
        <v>4926000</v>
      </c>
      <c r="G25" s="3">
        <f>(Voters[[#This Row],[Registered Voters]]/C$257)*100</f>
        <v>2.3205199597022728</v>
      </c>
      <c r="H25" s="3">
        <f>Voters[[#This Row],[Citizen Population]]-Voters[[#This Row],[Registered Voters]]</f>
        <v>2368000</v>
      </c>
      <c r="I25" s="3">
        <f>(Voters[[#This Row],[Confirmed Voters]]/C$257)*100</f>
        <v>2.0939515152030399</v>
      </c>
    </row>
    <row r="26" spans="1:9" x14ac:dyDescent="0.5">
      <c r="A26" s="3" t="s">
        <v>15</v>
      </c>
      <c r="B26" s="3" t="s">
        <v>11</v>
      </c>
      <c r="C26" s="3">
        <v>4653000</v>
      </c>
      <c r="D26" s="3">
        <v>4284000</v>
      </c>
      <c r="E26" s="3">
        <v>3084000</v>
      </c>
      <c r="F26" s="3">
        <v>2902000</v>
      </c>
      <c r="G26" s="3">
        <f>(Voters[[#This Row],[Registered Voters]]/C$257)*100</f>
        <v>1.3109513749261421</v>
      </c>
      <c r="H26" s="3">
        <f>Voters[[#This Row],[Citizen Population]]-Voters[[#This Row],[Registered Voters]]</f>
        <v>1200000</v>
      </c>
      <c r="I26" s="3">
        <f>(Voters[[#This Row],[Confirmed Voters]]/C$257)*100</f>
        <v>1.2335865402190871</v>
      </c>
    </row>
    <row r="27" spans="1:9" x14ac:dyDescent="0.5">
      <c r="A27" s="3" t="s">
        <v>16</v>
      </c>
      <c r="B27" s="3" t="s">
        <v>7</v>
      </c>
      <c r="C27" s="3">
        <v>493000</v>
      </c>
      <c r="D27" s="3">
        <v>461000</v>
      </c>
      <c r="E27" s="3">
        <v>278000</v>
      </c>
      <c r="F27" s="3">
        <v>259000</v>
      </c>
      <c r="G27" s="3">
        <f>(Voters[[#This Row],[Registered Voters]]/C$257)*100</f>
        <v>0.11817265960747973</v>
      </c>
      <c r="H27" s="3">
        <f>Voters[[#This Row],[Citizen Population]]-Voters[[#This Row],[Registered Voters]]</f>
        <v>183000</v>
      </c>
      <c r="I27" s="3">
        <f>(Voters[[#This Row],[Confirmed Voters]]/C$257)*100</f>
        <v>0.1100961109292707</v>
      </c>
    </row>
    <row r="28" spans="1:9" x14ac:dyDescent="0.5">
      <c r="A28" s="3" t="s">
        <v>16</v>
      </c>
      <c r="B28" s="3" t="s">
        <v>8</v>
      </c>
      <c r="C28" s="3">
        <v>693000</v>
      </c>
      <c r="D28" s="3">
        <v>602000</v>
      </c>
      <c r="E28" s="3">
        <v>411000</v>
      </c>
      <c r="F28" s="3">
        <v>363000</v>
      </c>
      <c r="G28" s="3">
        <f>(Voters[[#This Row],[Registered Voters]]/C$257)*100</f>
        <v>0.17470850035494306</v>
      </c>
      <c r="H28" s="3">
        <f>Voters[[#This Row],[Citizen Population]]-Voters[[#This Row],[Registered Voters]]</f>
        <v>191000</v>
      </c>
      <c r="I28" s="3">
        <f>(Voters[[#This Row],[Confirmed Voters]]/C$257)*100</f>
        <v>0.15430458790473073</v>
      </c>
    </row>
    <row r="29" spans="1:9" x14ac:dyDescent="0.5">
      <c r="A29" s="3" t="s">
        <v>16</v>
      </c>
      <c r="B29" s="3" t="s">
        <v>9</v>
      </c>
      <c r="C29" s="3">
        <v>684000</v>
      </c>
      <c r="D29" s="3">
        <v>616000</v>
      </c>
      <c r="E29" s="3">
        <v>484000</v>
      </c>
      <c r="F29" s="3">
        <v>452000</v>
      </c>
      <c r="G29" s="3">
        <f>(Voters[[#This Row],[Registered Voters]]/C$257)*100</f>
        <v>0.20573945053964099</v>
      </c>
      <c r="H29" s="3">
        <f>Voters[[#This Row],[Citizen Population]]-Voters[[#This Row],[Registered Voters]]</f>
        <v>132000</v>
      </c>
      <c r="I29" s="3">
        <f>(Voters[[#This Row],[Confirmed Voters]]/C$257)*100</f>
        <v>0.19213684223949942</v>
      </c>
    </row>
    <row r="30" spans="1:9" x14ac:dyDescent="0.5">
      <c r="A30" s="3" t="s">
        <v>16</v>
      </c>
      <c r="B30" s="3" t="s">
        <v>10</v>
      </c>
      <c r="C30" s="3">
        <v>1354000</v>
      </c>
      <c r="D30" s="3">
        <v>1287000</v>
      </c>
      <c r="E30" s="3">
        <v>1025000</v>
      </c>
      <c r="F30" s="3">
        <v>989000</v>
      </c>
      <c r="G30" s="3">
        <f>(Voters[[#This Row],[Registered Voters]]/C$257)*100</f>
        <v>0.43570854711390905</v>
      </c>
      <c r="H30" s="3">
        <f>Voters[[#This Row],[Citizen Population]]-Voters[[#This Row],[Registered Voters]]</f>
        <v>262000</v>
      </c>
      <c r="I30" s="3">
        <f>(Voters[[#This Row],[Confirmed Voters]]/C$257)*100</f>
        <v>0.42040561277624988</v>
      </c>
    </row>
    <row r="31" spans="1:9" x14ac:dyDescent="0.5">
      <c r="A31" s="3" t="s">
        <v>16</v>
      </c>
      <c r="B31" s="3" t="s">
        <v>11</v>
      </c>
      <c r="C31" s="3">
        <v>593000</v>
      </c>
      <c r="D31" s="3">
        <v>577000</v>
      </c>
      <c r="E31" s="3">
        <v>437000</v>
      </c>
      <c r="F31" s="3">
        <v>432000</v>
      </c>
      <c r="G31" s="3">
        <f>(Voters[[#This Row],[Registered Voters]]/C$257)*100</f>
        <v>0.18576061959880807</v>
      </c>
      <c r="H31" s="3">
        <f>Voters[[#This Row],[Citizen Population]]-Voters[[#This Row],[Registered Voters]]</f>
        <v>140000</v>
      </c>
      <c r="I31" s="3">
        <f>(Voters[[#This Row],[Confirmed Voters]]/C$257)*100</f>
        <v>0.18363521205191094</v>
      </c>
    </row>
    <row r="32" spans="1:9" x14ac:dyDescent="0.5">
      <c r="A32" s="3" t="s">
        <v>17</v>
      </c>
      <c r="B32" s="3" t="s">
        <v>7</v>
      </c>
      <c r="C32" s="3">
        <v>333000</v>
      </c>
      <c r="D32" s="3">
        <v>308000</v>
      </c>
      <c r="E32" s="3">
        <v>145000</v>
      </c>
      <c r="F32" s="3">
        <v>123000</v>
      </c>
      <c r="G32" s="3">
        <f>(Voters[[#This Row],[Registered Voters]]/C$257)*100</f>
        <v>6.1636818860016408E-2</v>
      </c>
      <c r="H32" s="3">
        <f>Voters[[#This Row],[Citizen Population]]-Voters[[#This Row],[Registered Voters]]</f>
        <v>163000</v>
      </c>
      <c r="I32" s="3">
        <f>(Voters[[#This Row],[Confirmed Voters]]/C$257)*100</f>
        <v>5.228502565366909E-2</v>
      </c>
    </row>
    <row r="33" spans="1:9" x14ac:dyDescent="0.5">
      <c r="A33" s="3" t="s">
        <v>17</v>
      </c>
      <c r="B33" s="3" t="s">
        <v>8</v>
      </c>
      <c r="C33" s="3">
        <v>402000</v>
      </c>
      <c r="D33" s="3">
        <v>331000</v>
      </c>
      <c r="E33" s="3">
        <v>210000</v>
      </c>
      <c r="F33" s="3">
        <v>177000</v>
      </c>
      <c r="G33" s="3">
        <f>(Voters[[#This Row],[Registered Voters]]/C$257)*100</f>
        <v>8.9267116969678928E-2</v>
      </c>
      <c r="H33" s="3">
        <f>Voters[[#This Row],[Citizen Population]]-Voters[[#This Row],[Registered Voters]]</f>
        <v>121000</v>
      </c>
      <c r="I33" s="3">
        <f>(Voters[[#This Row],[Confirmed Voters]]/C$257)*100</f>
        <v>7.5239427160157968E-2</v>
      </c>
    </row>
    <row r="34" spans="1:9" x14ac:dyDescent="0.5">
      <c r="A34" s="3" t="s">
        <v>17</v>
      </c>
      <c r="B34" s="3" t="s">
        <v>9</v>
      </c>
      <c r="C34" s="3">
        <v>441000</v>
      </c>
      <c r="D34" s="3">
        <v>382000</v>
      </c>
      <c r="E34" s="3">
        <v>255000</v>
      </c>
      <c r="F34" s="3">
        <v>223000</v>
      </c>
      <c r="G34" s="3">
        <f>(Voters[[#This Row],[Registered Voters]]/C$257)*100</f>
        <v>0.108395784891753</v>
      </c>
      <c r="H34" s="3">
        <f>Voters[[#This Row],[Citizen Population]]-Voters[[#This Row],[Registered Voters]]</f>
        <v>127000</v>
      </c>
      <c r="I34" s="3">
        <f>(Voters[[#This Row],[Confirmed Voters]]/C$257)*100</f>
        <v>9.4793176591611447E-2</v>
      </c>
    </row>
    <row r="35" spans="1:9" x14ac:dyDescent="0.5">
      <c r="A35" s="3" t="s">
        <v>17</v>
      </c>
      <c r="B35" s="3" t="s">
        <v>10</v>
      </c>
      <c r="C35" s="3">
        <v>1047000</v>
      </c>
      <c r="D35" s="3">
        <v>993000</v>
      </c>
      <c r="E35" s="3">
        <v>768000</v>
      </c>
      <c r="F35" s="3">
        <v>695000</v>
      </c>
      <c r="G35" s="3">
        <f>(Voters[[#This Row],[Registered Voters]]/C$257)*100</f>
        <v>0.32646259920339726</v>
      </c>
      <c r="H35" s="3">
        <f>Voters[[#This Row],[Citizen Population]]-Voters[[#This Row],[Registered Voters]]</f>
        <v>225000</v>
      </c>
      <c r="I35" s="3">
        <f>(Voters[[#This Row],[Confirmed Voters]]/C$257)*100</f>
        <v>0.29543164901869934</v>
      </c>
    </row>
    <row r="36" spans="1:9" x14ac:dyDescent="0.5">
      <c r="A36" s="3" t="s">
        <v>17</v>
      </c>
      <c r="B36" s="3" t="s">
        <v>11</v>
      </c>
      <c r="C36" s="3">
        <v>503000</v>
      </c>
      <c r="D36" s="3">
        <v>486000</v>
      </c>
      <c r="E36" s="3">
        <v>383000</v>
      </c>
      <c r="F36" s="3">
        <v>351000</v>
      </c>
      <c r="G36" s="3">
        <f>(Voters[[#This Row],[Registered Voters]]/C$257)*100</f>
        <v>0.16280621809231921</v>
      </c>
      <c r="H36" s="3">
        <f>Voters[[#This Row],[Citizen Population]]-Voters[[#This Row],[Registered Voters]]</f>
        <v>103000</v>
      </c>
      <c r="I36" s="3">
        <f>(Voters[[#This Row],[Confirmed Voters]]/C$257)*100</f>
        <v>0.14920360979217764</v>
      </c>
    </row>
    <row r="37" spans="1:9" x14ac:dyDescent="0.5">
      <c r="A37" s="3" t="s">
        <v>18</v>
      </c>
      <c r="B37" s="3" t="s">
        <v>7</v>
      </c>
      <c r="C37" s="3">
        <v>82000</v>
      </c>
      <c r="D37" s="3">
        <v>77000</v>
      </c>
      <c r="E37" s="3">
        <v>38000</v>
      </c>
      <c r="F37" s="3">
        <v>33000</v>
      </c>
      <c r="G37" s="3">
        <f>(Voters[[#This Row],[Registered Voters]]/C$257)*100</f>
        <v>1.6153097356418095E-2</v>
      </c>
      <c r="H37" s="3">
        <f>Voters[[#This Row],[Citizen Population]]-Voters[[#This Row],[Registered Voters]]</f>
        <v>39000</v>
      </c>
      <c r="I37" s="3">
        <f>(Voters[[#This Row],[Confirmed Voters]]/C$257)*100</f>
        <v>1.4027689809520977E-2</v>
      </c>
    </row>
    <row r="38" spans="1:9" x14ac:dyDescent="0.5">
      <c r="A38" s="3" t="s">
        <v>18</v>
      </c>
      <c r="B38" s="3" t="s">
        <v>8</v>
      </c>
      <c r="C38" s="3">
        <v>106000</v>
      </c>
      <c r="D38" s="3">
        <v>86000</v>
      </c>
      <c r="E38" s="3">
        <v>54000</v>
      </c>
      <c r="F38" s="3">
        <v>49000</v>
      </c>
      <c r="G38" s="3">
        <f>(Voters[[#This Row],[Registered Voters]]/C$257)*100</f>
        <v>2.2954401506488867E-2</v>
      </c>
      <c r="H38" s="3">
        <f>Voters[[#This Row],[Citizen Population]]-Voters[[#This Row],[Registered Voters]]</f>
        <v>32000</v>
      </c>
      <c r="I38" s="3">
        <f>(Voters[[#This Row],[Confirmed Voters]]/C$257)*100</f>
        <v>2.082899395959175E-2</v>
      </c>
    </row>
    <row r="39" spans="1:9" x14ac:dyDescent="0.5">
      <c r="A39" s="3" t="s">
        <v>18</v>
      </c>
      <c r="B39" s="3" t="s">
        <v>9</v>
      </c>
      <c r="C39" s="3">
        <v>119000</v>
      </c>
      <c r="D39" s="3">
        <v>102000</v>
      </c>
      <c r="E39" s="3">
        <v>77000</v>
      </c>
      <c r="F39" s="3">
        <v>67000</v>
      </c>
      <c r="G39" s="3">
        <f>(Voters[[#This Row],[Registered Voters]]/C$257)*100</f>
        <v>3.2731276222215611E-2</v>
      </c>
      <c r="H39" s="3">
        <f>Voters[[#This Row],[Citizen Population]]-Voters[[#This Row],[Registered Voters]]</f>
        <v>25000</v>
      </c>
      <c r="I39" s="3">
        <f>(Voters[[#This Row],[Confirmed Voters]]/C$257)*100</f>
        <v>2.8480461128421373E-2</v>
      </c>
    </row>
    <row r="40" spans="1:9" x14ac:dyDescent="0.5">
      <c r="A40" s="3" t="s">
        <v>18</v>
      </c>
      <c r="B40" s="3" t="s">
        <v>10</v>
      </c>
      <c r="C40" s="3">
        <v>240000</v>
      </c>
      <c r="D40" s="3">
        <v>232000</v>
      </c>
      <c r="E40" s="3">
        <v>182000</v>
      </c>
      <c r="F40" s="3">
        <v>168000</v>
      </c>
      <c r="G40" s="3">
        <f>(Voters[[#This Row],[Registered Voters]]/C$257)*100</f>
        <v>7.7364834707055075E-2</v>
      </c>
      <c r="H40" s="3">
        <f>Voters[[#This Row],[Citizen Population]]-Voters[[#This Row],[Registered Voters]]</f>
        <v>50000</v>
      </c>
      <c r="I40" s="3">
        <f>(Voters[[#This Row],[Confirmed Voters]]/C$257)*100</f>
        <v>7.1413693575743148E-2</v>
      </c>
    </row>
    <row r="41" spans="1:9" x14ac:dyDescent="0.5">
      <c r="A41" s="3" t="s">
        <v>18</v>
      </c>
      <c r="B41" s="3" t="s">
        <v>11</v>
      </c>
      <c r="C41" s="3">
        <v>146000</v>
      </c>
      <c r="D41" s="3">
        <v>145000</v>
      </c>
      <c r="E41" s="3">
        <v>118000</v>
      </c>
      <c r="F41" s="3">
        <v>113000</v>
      </c>
      <c r="G41" s="3">
        <f>(Voters[[#This Row],[Registered Voters]]/C$257)*100</f>
        <v>5.0159618106771969E-2</v>
      </c>
      <c r="H41" s="3">
        <f>Voters[[#This Row],[Citizen Population]]-Voters[[#This Row],[Registered Voters]]</f>
        <v>27000</v>
      </c>
      <c r="I41" s="3">
        <f>(Voters[[#This Row],[Confirmed Voters]]/C$257)*100</f>
        <v>4.8034210559874856E-2</v>
      </c>
    </row>
    <row r="42" spans="1:9" x14ac:dyDescent="0.5">
      <c r="A42" s="3" t="s">
        <v>19</v>
      </c>
      <c r="B42" s="3" t="s">
        <v>7</v>
      </c>
      <c r="C42" s="3">
        <v>71000</v>
      </c>
      <c r="D42" s="3">
        <v>61000</v>
      </c>
      <c r="E42" s="3">
        <v>43000</v>
      </c>
      <c r="F42" s="3">
        <v>38000</v>
      </c>
      <c r="G42" s="3">
        <f>(Voters[[#This Row],[Registered Voters]]/C$257)*100</f>
        <v>1.8278504903315212E-2</v>
      </c>
      <c r="H42" s="3">
        <f>Voters[[#This Row],[Citizen Population]]-Voters[[#This Row],[Registered Voters]]</f>
        <v>18000</v>
      </c>
      <c r="I42" s="3">
        <f>(Voters[[#This Row],[Confirmed Voters]]/C$257)*100</f>
        <v>1.6153097356418095E-2</v>
      </c>
    </row>
    <row r="43" spans="1:9" x14ac:dyDescent="0.5">
      <c r="A43" s="3" t="s">
        <v>19</v>
      </c>
      <c r="B43" s="3" t="s">
        <v>8</v>
      </c>
      <c r="C43" s="3">
        <v>154000</v>
      </c>
      <c r="D43" s="3">
        <v>133000</v>
      </c>
      <c r="E43" s="3">
        <v>114000</v>
      </c>
      <c r="F43" s="3">
        <v>102000</v>
      </c>
      <c r="G43" s="3">
        <f>(Voters[[#This Row],[Registered Voters]]/C$257)*100</f>
        <v>4.8459292069254284E-2</v>
      </c>
      <c r="H43" s="3">
        <f>Voters[[#This Row],[Citizen Population]]-Voters[[#This Row],[Registered Voters]]</f>
        <v>19000</v>
      </c>
      <c r="I43" s="3">
        <f>(Voters[[#This Row],[Confirmed Voters]]/C$257)*100</f>
        <v>4.33583139567012E-2</v>
      </c>
    </row>
    <row r="44" spans="1:9" x14ac:dyDescent="0.5">
      <c r="A44" s="3" t="s">
        <v>19</v>
      </c>
      <c r="B44" s="3" t="s">
        <v>9</v>
      </c>
      <c r="C44" s="3">
        <v>79000</v>
      </c>
      <c r="D44" s="3">
        <v>67000</v>
      </c>
      <c r="E44" s="3">
        <v>59000</v>
      </c>
      <c r="F44" s="3">
        <v>55000</v>
      </c>
      <c r="G44" s="3">
        <f>(Voters[[#This Row],[Registered Voters]]/C$257)*100</f>
        <v>2.5079809053385985E-2</v>
      </c>
      <c r="H44" s="3">
        <f>Voters[[#This Row],[Citizen Population]]-Voters[[#This Row],[Registered Voters]]</f>
        <v>8000</v>
      </c>
      <c r="I44" s="3">
        <f>(Voters[[#This Row],[Confirmed Voters]]/C$257)*100</f>
        <v>2.3379483015868292E-2</v>
      </c>
    </row>
    <row r="45" spans="1:9" x14ac:dyDescent="0.5">
      <c r="A45" s="3" t="s">
        <v>19</v>
      </c>
      <c r="B45" s="3" t="s">
        <v>10</v>
      </c>
      <c r="C45" s="3">
        <v>140000</v>
      </c>
      <c r="D45" s="3">
        <v>129000</v>
      </c>
      <c r="E45" s="3">
        <v>109000</v>
      </c>
      <c r="F45" s="3">
        <v>99000</v>
      </c>
      <c r="G45" s="3">
        <f>(Voters[[#This Row],[Registered Voters]]/C$257)*100</f>
        <v>4.6333884522357163E-2</v>
      </c>
      <c r="H45" s="3">
        <f>Voters[[#This Row],[Citizen Population]]-Voters[[#This Row],[Registered Voters]]</f>
        <v>20000</v>
      </c>
      <c r="I45" s="3">
        <f>(Voters[[#This Row],[Confirmed Voters]]/C$257)*100</f>
        <v>4.2083069428562929E-2</v>
      </c>
    </row>
    <row r="46" spans="1:9" x14ac:dyDescent="0.5">
      <c r="A46" s="3" t="s">
        <v>19</v>
      </c>
      <c r="B46" s="3" t="s">
        <v>11</v>
      </c>
      <c r="C46" s="3">
        <v>73000</v>
      </c>
      <c r="D46" s="3">
        <v>71000</v>
      </c>
      <c r="E46" s="3">
        <v>60000</v>
      </c>
      <c r="F46" s="3">
        <v>57000</v>
      </c>
      <c r="G46" s="3">
        <f>(Voters[[#This Row],[Registered Voters]]/C$257)*100</f>
        <v>2.5504890562765409E-2</v>
      </c>
      <c r="H46" s="3">
        <f>Voters[[#This Row],[Citizen Population]]-Voters[[#This Row],[Registered Voters]]</f>
        <v>11000</v>
      </c>
      <c r="I46" s="3">
        <f>(Voters[[#This Row],[Confirmed Voters]]/C$257)*100</f>
        <v>2.4229646034627142E-2</v>
      </c>
    </row>
    <row r="47" spans="1:9" x14ac:dyDescent="0.5">
      <c r="A47" s="3" t="s">
        <v>20</v>
      </c>
      <c r="B47" s="3" t="s">
        <v>7</v>
      </c>
      <c r="C47" s="3">
        <v>1669000</v>
      </c>
      <c r="D47" s="3">
        <v>1467000</v>
      </c>
      <c r="E47" s="3">
        <v>751000</v>
      </c>
      <c r="F47" s="3">
        <v>614000</v>
      </c>
      <c r="G47" s="3">
        <f>(Voters[[#This Row],[Registered Voters]]/C$257)*100</f>
        <v>0.31923621354394704</v>
      </c>
      <c r="H47" s="3">
        <f>Voters[[#This Row],[Citizen Population]]-Voters[[#This Row],[Registered Voters]]</f>
        <v>716000</v>
      </c>
      <c r="I47" s="3">
        <f>(Voters[[#This Row],[Confirmed Voters]]/C$257)*100</f>
        <v>0.26100004675896604</v>
      </c>
    </row>
    <row r="48" spans="1:9" x14ac:dyDescent="0.5">
      <c r="A48" s="3" t="s">
        <v>20</v>
      </c>
      <c r="B48" s="3" t="s">
        <v>8</v>
      </c>
      <c r="C48" s="3">
        <v>2259000</v>
      </c>
      <c r="D48" s="3">
        <v>1903000</v>
      </c>
      <c r="E48" s="3">
        <v>1158000</v>
      </c>
      <c r="F48" s="3">
        <v>987000</v>
      </c>
      <c r="G48" s="3">
        <f>(Voters[[#This Row],[Registered Voters]]/C$257)*100</f>
        <v>0.49224438786137248</v>
      </c>
      <c r="H48" s="3">
        <f>Voters[[#This Row],[Citizen Population]]-Voters[[#This Row],[Registered Voters]]</f>
        <v>745000</v>
      </c>
      <c r="I48" s="3">
        <f>(Voters[[#This Row],[Confirmed Voters]]/C$257)*100</f>
        <v>0.41955544975749098</v>
      </c>
    </row>
    <row r="49" spans="1:9" x14ac:dyDescent="0.5">
      <c r="A49" s="3" t="s">
        <v>20</v>
      </c>
      <c r="B49" s="3" t="s">
        <v>9</v>
      </c>
      <c r="C49" s="3">
        <v>2456000</v>
      </c>
      <c r="D49" s="3">
        <v>1960000</v>
      </c>
      <c r="E49" s="3">
        <v>1335000</v>
      </c>
      <c r="F49" s="3">
        <v>1177000</v>
      </c>
      <c r="G49" s="3">
        <f>(Voters[[#This Row],[Registered Voters]]/C$257)*100</f>
        <v>0.56748381502153034</v>
      </c>
      <c r="H49" s="3">
        <f>Voters[[#This Row],[Citizen Population]]-Voters[[#This Row],[Registered Voters]]</f>
        <v>625000</v>
      </c>
      <c r="I49" s="3">
        <f>(Voters[[#This Row],[Confirmed Voters]]/C$257)*100</f>
        <v>0.50032093653958154</v>
      </c>
    </row>
    <row r="50" spans="1:9" x14ac:dyDescent="0.5">
      <c r="A50" s="3" t="s">
        <v>20</v>
      </c>
      <c r="B50" s="3" t="s">
        <v>10</v>
      </c>
      <c r="C50" s="3">
        <v>5345000</v>
      </c>
      <c r="D50" s="3">
        <v>4814000</v>
      </c>
      <c r="E50" s="3">
        <v>3474000</v>
      </c>
      <c r="F50" s="3">
        <v>3107000</v>
      </c>
      <c r="G50" s="3">
        <f>(Voters[[#This Row],[Registered Voters]]/C$257)*100</f>
        <v>1.4767331635841172</v>
      </c>
      <c r="H50" s="3">
        <f>Voters[[#This Row],[Citizen Population]]-Voters[[#This Row],[Registered Voters]]</f>
        <v>1340000</v>
      </c>
      <c r="I50" s="3">
        <f>(Voters[[#This Row],[Confirmed Voters]]/C$257)*100</f>
        <v>1.3207282496418689</v>
      </c>
    </row>
    <row r="51" spans="1:9" x14ac:dyDescent="0.5">
      <c r="A51" s="3" t="s">
        <v>20</v>
      </c>
      <c r="B51" s="3" t="s">
        <v>11</v>
      </c>
      <c r="C51" s="3">
        <v>3304000</v>
      </c>
      <c r="D51" s="3">
        <v>3182000</v>
      </c>
      <c r="E51" s="3">
        <v>2384000</v>
      </c>
      <c r="F51" s="3">
        <v>2222000</v>
      </c>
      <c r="G51" s="3">
        <f>(Voters[[#This Row],[Registered Voters]]/C$257)*100</f>
        <v>1.0133943183605456</v>
      </c>
      <c r="H51" s="3">
        <f>Voters[[#This Row],[Citizen Population]]-Voters[[#This Row],[Registered Voters]]</f>
        <v>798000</v>
      </c>
      <c r="I51" s="3">
        <f>(Voters[[#This Row],[Confirmed Voters]]/C$257)*100</f>
        <v>0.94453111384107891</v>
      </c>
    </row>
    <row r="52" spans="1:9" x14ac:dyDescent="0.5">
      <c r="A52" s="3" t="s">
        <v>21</v>
      </c>
      <c r="B52" s="3" t="s">
        <v>7</v>
      </c>
      <c r="C52" s="3">
        <v>920000</v>
      </c>
      <c r="D52" s="3">
        <v>867000</v>
      </c>
      <c r="E52" s="3">
        <v>469000</v>
      </c>
      <c r="F52" s="3">
        <v>349000</v>
      </c>
      <c r="G52" s="3">
        <f>(Voters[[#This Row],[Registered Voters]]/C$257)*100</f>
        <v>0.19936322789894964</v>
      </c>
      <c r="H52" s="3">
        <f>Voters[[#This Row],[Citizen Population]]-Voters[[#This Row],[Registered Voters]]</f>
        <v>398000</v>
      </c>
      <c r="I52" s="3">
        <f>(Voters[[#This Row],[Confirmed Voters]]/C$257)*100</f>
        <v>0.1483534467734188</v>
      </c>
    </row>
    <row r="53" spans="1:9" x14ac:dyDescent="0.5">
      <c r="A53" s="3" t="s">
        <v>21</v>
      </c>
      <c r="B53" s="3" t="s">
        <v>8</v>
      </c>
      <c r="C53" s="3">
        <v>1308000</v>
      </c>
      <c r="D53" s="3">
        <v>1148000</v>
      </c>
      <c r="E53" s="3">
        <v>847000</v>
      </c>
      <c r="F53" s="3">
        <v>700000</v>
      </c>
      <c r="G53" s="3">
        <f>(Voters[[#This Row],[Registered Voters]]/C$257)*100</f>
        <v>0.36004403844437172</v>
      </c>
      <c r="H53" s="3">
        <f>Voters[[#This Row],[Citizen Population]]-Voters[[#This Row],[Registered Voters]]</f>
        <v>301000</v>
      </c>
      <c r="I53" s="3">
        <f>(Voters[[#This Row],[Confirmed Voters]]/C$257)*100</f>
        <v>0.29755705656559645</v>
      </c>
    </row>
    <row r="54" spans="1:9" x14ac:dyDescent="0.5">
      <c r="A54" s="3" t="s">
        <v>21</v>
      </c>
      <c r="B54" s="3" t="s">
        <v>9</v>
      </c>
      <c r="C54" s="3">
        <v>1341000</v>
      </c>
      <c r="D54" s="3">
        <v>1228000</v>
      </c>
      <c r="E54" s="3">
        <v>825000</v>
      </c>
      <c r="F54" s="3">
        <v>726000</v>
      </c>
      <c r="G54" s="3">
        <f>(Voters[[#This Row],[Registered Voters]]/C$257)*100</f>
        <v>0.35069224523802439</v>
      </c>
      <c r="H54" s="3">
        <f>Voters[[#This Row],[Citizen Population]]-Voters[[#This Row],[Registered Voters]]</f>
        <v>403000</v>
      </c>
      <c r="I54" s="3">
        <f>(Voters[[#This Row],[Confirmed Voters]]/C$257)*100</f>
        <v>0.30860917580946146</v>
      </c>
    </row>
    <row r="55" spans="1:9" x14ac:dyDescent="0.5">
      <c r="A55" s="3" t="s">
        <v>21</v>
      </c>
      <c r="B55" s="3" t="s">
        <v>10</v>
      </c>
      <c r="C55" s="3">
        <v>2658000</v>
      </c>
      <c r="D55" s="3">
        <v>2547000</v>
      </c>
      <c r="E55" s="3">
        <v>1886000</v>
      </c>
      <c r="F55" s="3">
        <v>1741000</v>
      </c>
      <c r="G55" s="3">
        <f>(Voters[[#This Row],[Registered Voters]]/C$257)*100</f>
        <v>0.80170372668959267</v>
      </c>
      <c r="H55" s="3">
        <f>Voters[[#This Row],[Citizen Population]]-Voters[[#This Row],[Registered Voters]]</f>
        <v>661000</v>
      </c>
      <c r="I55" s="3">
        <f>(Voters[[#This Row],[Confirmed Voters]]/C$257)*100</f>
        <v>0.74006690782957629</v>
      </c>
    </row>
    <row r="56" spans="1:9" x14ac:dyDescent="0.5">
      <c r="A56" s="3" t="s">
        <v>21</v>
      </c>
      <c r="B56" s="3" t="s">
        <v>11</v>
      </c>
      <c r="C56" s="3">
        <v>951000</v>
      </c>
      <c r="D56" s="3">
        <v>948000</v>
      </c>
      <c r="E56" s="3">
        <v>739000</v>
      </c>
      <c r="F56" s="3">
        <v>652000</v>
      </c>
      <c r="G56" s="3">
        <f>(Voters[[#This Row],[Registered Voters]]/C$257)*100</f>
        <v>0.31413523543139399</v>
      </c>
      <c r="H56" s="3">
        <f>Voters[[#This Row],[Citizen Population]]-Voters[[#This Row],[Registered Voters]]</f>
        <v>209000</v>
      </c>
      <c r="I56" s="3">
        <f>(Voters[[#This Row],[Confirmed Voters]]/C$257)*100</f>
        <v>0.27715314411538411</v>
      </c>
    </row>
    <row r="57" spans="1:9" x14ac:dyDescent="0.5">
      <c r="A57" s="3" t="s">
        <v>22</v>
      </c>
      <c r="B57" s="3" t="s">
        <v>7</v>
      </c>
      <c r="C57" s="3">
        <v>107000</v>
      </c>
      <c r="D57" s="3">
        <v>91000</v>
      </c>
      <c r="E57" s="3">
        <v>33000</v>
      </c>
      <c r="F57" s="3">
        <v>24000</v>
      </c>
      <c r="G57" s="3">
        <f>(Voters[[#This Row],[Registered Voters]]/C$257)*100</f>
        <v>1.4027689809520977E-2</v>
      </c>
      <c r="H57" s="3">
        <f>Voters[[#This Row],[Citizen Population]]-Voters[[#This Row],[Registered Voters]]</f>
        <v>58000</v>
      </c>
      <c r="I57" s="3">
        <f>(Voters[[#This Row],[Confirmed Voters]]/C$257)*100</f>
        <v>1.0201956225106164E-2</v>
      </c>
    </row>
    <row r="58" spans="1:9" x14ac:dyDescent="0.5">
      <c r="A58" s="3" t="s">
        <v>22</v>
      </c>
      <c r="B58" s="3" t="s">
        <v>8</v>
      </c>
      <c r="C58" s="3">
        <v>172000</v>
      </c>
      <c r="D58" s="3">
        <v>154000</v>
      </c>
      <c r="E58" s="3">
        <v>65000</v>
      </c>
      <c r="F58" s="3">
        <v>55000</v>
      </c>
      <c r="G58" s="3">
        <f>(Voters[[#This Row],[Registered Voters]]/C$257)*100</f>
        <v>2.763029810966253E-2</v>
      </c>
      <c r="H58" s="3">
        <f>Voters[[#This Row],[Citizen Population]]-Voters[[#This Row],[Registered Voters]]</f>
        <v>89000</v>
      </c>
      <c r="I58" s="3">
        <f>(Voters[[#This Row],[Confirmed Voters]]/C$257)*100</f>
        <v>2.3379483015868292E-2</v>
      </c>
    </row>
    <row r="59" spans="1:9" x14ac:dyDescent="0.5">
      <c r="A59" s="3" t="s">
        <v>22</v>
      </c>
      <c r="B59" s="3" t="s">
        <v>9</v>
      </c>
      <c r="C59" s="3">
        <v>166000</v>
      </c>
      <c r="D59" s="3">
        <v>153000</v>
      </c>
      <c r="E59" s="3">
        <v>83000</v>
      </c>
      <c r="F59" s="3">
        <v>69000</v>
      </c>
      <c r="G59" s="3">
        <f>(Voters[[#This Row],[Registered Voters]]/C$257)*100</f>
        <v>3.5281765278492153E-2</v>
      </c>
      <c r="H59" s="3">
        <f>Voters[[#This Row],[Citizen Population]]-Voters[[#This Row],[Registered Voters]]</f>
        <v>70000</v>
      </c>
      <c r="I59" s="3">
        <f>(Voters[[#This Row],[Confirmed Voters]]/C$257)*100</f>
        <v>2.9330624147180219E-2</v>
      </c>
    </row>
    <row r="60" spans="1:9" x14ac:dyDescent="0.5">
      <c r="A60" s="3" t="s">
        <v>22</v>
      </c>
      <c r="B60" s="3" t="s">
        <v>10</v>
      </c>
      <c r="C60" s="3">
        <v>343000</v>
      </c>
      <c r="D60" s="3">
        <v>317000</v>
      </c>
      <c r="E60" s="3">
        <v>217000</v>
      </c>
      <c r="F60" s="3">
        <v>196000</v>
      </c>
      <c r="G60" s="3">
        <f>(Voters[[#This Row],[Registered Voters]]/C$257)*100</f>
        <v>9.2242687535334905E-2</v>
      </c>
      <c r="H60" s="3">
        <f>Voters[[#This Row],[Citizen Population]]-Voters[[#This Row],[Registered Voters]]</f>
        <v>100000</v>
      </c>
      <c r="I60" s="3">
        <f>(Voters[[#This Row],[Confirmed Voters]]/C$257)*100</f>
        <v>8.3315975838367001E-2</v>
      </c>
    </row>
    <row r="61" spans="1:9" x14ac:dyDescent="0.5">
      <c r="A61" s="3" t="s">
        <v>22</v>
      </c>
      <c r="B61" s="3" t="s">
        <v>11</v>
      </c>
      <c r="C61" s="3">
        <v>224000</v>
      </c>
      <c r="D61" s="3">
        <v>215000</v>
      </c>
      <c r="E61" s="3">
        <v>149000</v>
      </c>
      <c r="F61" s="3">
        <v>137000</v>
      </c>
      <c r="G61" s="3">
        <f>(Voters[[#This Row],[Registered Voters]]/C$257)*100</f>
        <v>6.3337144897534101E-2</v>
      </c>
      <c r="H61" s="3">
        <f>Voters[[#This Row],[Citizen Population]]-Voters[[#This Row],[Registered Voters]]</f>
        <v>66000</v>
      </c>
      <c r="I61" s="3">
        <f>(Voters[[#This Row],[Confirmed Voters]]/C$257)*100</f>
        <v>5.8236166784981017E-2</v>
      </c>
    </row>
    <row r="62" spans="1:9" x14ac:dyDescent="0.5">
      <c r="A62" s="3" t="s">
        <v>23</v>
      </c>
      <c r="B62" s="3" t="s">
        <v>7</v>
      </c>
      <c r="C62" s="3">
        <v>130000</v>
      </c>
      <c r="D62" s="3">
        <v>121000</v>
      </c>
      <c r="E62" s="3">
        <v>51000</v>
      </c>
      <c r="F62" s="3">
        <v>39000</v>
      </c>
      <c r="G62" s="3">
        <f>(Voters[[#This Row],[Registered Voters]]/C$257)*100</f>
        <v>2.16791569783506E-2</v>
      </c>
      <c r="H62" s="3">
        <f>Voters[[#This Row],[Citizen Population]]-Voters[[#This Row],[Registered Voters]]</f>
        <v>70000</v>
      </c>
      <c r="I62" s="3">
        <f>(Voters[[#This Row],[Confirmed Voters]]/C$257)*100</f>
        <v>1.6578178865797519E-2</v>
      </c>
    </row>
    <row r="63" spans="1:9" x14ac:dyDescent="0.5">
      <c r="A63" s="3" t="s">
        <v>23</v>
      </c>
      <c r="B63" s="3" t="s">
        <v>8</v>
      </c>
      <c r="C63" s="3">
        <v>194000</v>
      </c>
      <c r="D63" s="3">
        <v>173000</v>
      </c>
      <c r="E63" s="3">
        <v>114000</v>
      </c>
      <c r="F63" s="3">
        <v>99000</v>
      </c>
      <c r="G63" s="3">
        <f>(Voters[[#This Row],[Registered Voters]]/C$257)*100</f>
        <v>4.8459292069254284E-2</v>
      </c>
      <c r="H63" s="3">
        <f>Voters[[#This Row],[Citizen Population]]-Voters[[#This Row],[Registered Voters]]</f>
        <v>59000</v>
      </c>
      <c r="I63" s="3">
        <f>(Voters[[#This Row],[Confirmed Voters]]/C$257)*100</f>
        <v>4.2083069428562929E-2</v>
      </c>
    </row>
    <row r="64" spans="1:9" x14ac:dyDescent="0.5">
      <c r="A64" s="3" t="s">
        <v>23</v>
      </c>
      <c r="B64" s="3" t="s">
        <v>9</v>
      </c>
      <c r="C64" s="3">
        <v>203000</v>
      </c>
      <c r="D64" s="3">
        <v>187000</v>
      </c>
      <c r="E64" s="3">
        <v>141000</v>
      </c>
      <c r="F64" s="3">
        <v>132000</v>
      </c>
      <c r="G64" s="3">
        <f>(Voters[[#This Row],[Registered Voters]]/C$257)*100</f>
        <v>5.9936492822498716E-2</v>
      </c>
      <c r="H64" s="3">
        <f>Voters[[#This Row],[Citizen Population]]-Voters[[#This Row],[Registered Voters]]</f>
        <v>46000</v>
      </c>
      <c r="I64" s="3">
        <f>(Voters[[#This Row],[Confirmed Voters]]/C$257)*100</f>
        <v>5.611075923808391E-2</v>
      </c>
    </row>
    <row r="65" spans="1:9" x14ac:dyDescent="0.5">
      <c r="A65" s="3" t="s">
        <v>23</v>
      </c>
      <c r="B65" s="3" t="s">
        <v>10</v>
      </c>
      <c r="C65" s="3">
        <v>401000</v>
      </c>
      <c r="D65" s="3">
        <v>382000</v>
      </c>
      <c r="E65" s="3">
        <v>274000</v>
      </c>
      <c r="F65" s="3">
        <v>250000</v>
      </c>
      <c r="G65" s="3">
        <f>(Voters[[#This Row],[Registered Voters]]/C$257)*100</f>
        <v>0.11647233356996203</v>
      </c>
      <c r="H65" s="3">
        <f>Voters[[#This Row],[Citizen Population]]-Voters[[#This Row],[Registered Voters]]</f>
        <v>108000</v>
      </c>
      <c r="I65" s="3">
        <f>(Voters[[#This Row],[Confirmed Voters]]/C$257)*100</f>
        <v>0.10627037734485588</v>
      </c>
    </row>
    <row r="66" spans="1:9" x14ac:dyDescent="0.5">
      <c r="A66" s="3" t="s">
        <v>23</v>
      </c>
      <c r="B66" s="3" t="s">
        <v>11</v>
      </c>
      <c r="C66" s="3">
        <v>201000</v>
      </c>
      <c r="D66" s="3">
        <v>201000</v>
      </c>
      <c r="E66" s="3">
        <v>164000</v>
      </c>
      <c r="F66" s="3">
        <v>160000</v>
      </c>
      <c r="G66" s="3">
        <f>(Voters[[#This Row],[Registered Voters]]/C$257)*100</f>
        <v>6.9713367538225449E-2</v>
      </c>
      <c r="H66" s="3">
        <f>Voters[[#This Row],[Citizen Population]]-Voters[[#This Row],[Registered Voters]]</f>
        <v>37000</v>
      </c>
      <c r="I66" s="3">
        <f>(Voters[[#This Row],[Confirmed Voters]]/C$257)*100</f>
        <v>6.8013041500707763E-2</v>
      </c>
    </row>
    <row r="67" spans="1:9" x14ac:dyDescent="0.5">
      <c r="A67" s="3" t="s">
        <v>24</v>
      </c>
      <c r="B67" s="3" t="s">
        <v>7</v>
      </c>
      <c r="C67" s="3">
        <v>1228000</v>
      </c>
      <c r="D67" s="3">
        <v>1122000</v>
      </c>
      <c r="E67" s="3">
        <v>608000</v>
      </c>
      <c r="F67" s="3">
        <v>396000</v>
      </c>
      <c r="G67" s="3">
        <f>(Voters[[#This Row],[Registered Voters]]/C$257)*100</f>
        <v>0.25844955770268951</v>
      </c>
      <c r="H67" s="3">
        <f>Voters[[#This Row],[Citizen Population]]-Voters[[#This Row],[Registered Voters]]</f>
        <v>514000</v>
      </c>
      <c r="I67" s="3">
        <f>(Voters[[#This Row],[Confirmed Voters]]/C$257)*100</f>
        <v>0.16833227771425172</v>
      </c>
    </row>
    <row r="68" spans="1:9" x14ac:dyDescent="0.5">
      <c r="A68" s="3" t="s">
        <v>24</v>
      </c>
      <c r="B68" s="3" t="s">
        <v>8</v>
      </c>
      <c r="C68" s="3">
        <v>1707000</v>
      </c>
      <c r="D68" s="3">
        <v>1480000</v>
      </c>
      <c r="E68" s="3">
        <v>1020000</v>
      </c>
      <c r="F68" s="3">
        <v>846000</v>
      </c>
      <c r="G68" s="3">
        <f>(Voters[[#This Row],[Registered Voters]]/C$257)*100</f>
        <v>0.433583139567012</v>
      </c>
      <c r="H68" s="3">
        <f>Voters[[#This Row],[Citizen Population]]-Voters[[#This Row],[Registered Voters]]</f>
        <v>460000</v>
      </c>
      <c r="I68" s="3">
        <f>(Voters[[#This Row],[Confirmed Voters]]/C$257)*100</f>
        <v>0.3596189569349923</v>
      </c>
    </row>
    <row r="69" spans="1:9" x14ac:dyDescent="0.5">
      <c r="A69" s="3" t="s">
        <v>24</v>
      </c>
      <c r="B69" s="3" t="s">
        <v>9</v>
      </c>
      <c r="C69" s="3">
        <v>1688000</v>
      </c>
      <c r="D69" s="3">
        <v>1481000</v>
      </c>
      <c r="E69" s="3">
        <v>1066000</v>
      </c>
      <c r="F69" s="3">
        <v>872000</v>
      </c>
      <c r="G69" s="3">
        <f>(Voters[[#This Row],[Registered Voters]]/C$257)*100</f>
        <v>0.45313688899846544</v>
      </c>
      <c r="H69" s="3">
        <f>Voters[[#This Row],[Citizen Population]]-Voters[[#This Row],[Registered Voters]]</f>
        <v>415000</v>
      </c>
      <c r="I69" s="3">
        <f>(Voters[[#This Row],[Confirmed Voters]]/C$257)*100</f>
        <v>0.37067107617885731</v>
      </c>
    </row>
    <row r="70" spans="1:9" x14ac:dyDescent="0.5">
      <c r="A70" s="3" t="s">
        <v>24</v>
      </c>
      <c r="B70" s="3" t="s">
        <v>10</v>
      </c>
      <c r="C70" s="3">
        <v>3407000</v>
      </c>
      <c r="D70" s="3">
        <v>3182000</v>
      </c>
      <c r="E70" s="3">
        <v>2471000</v>
      </c>
      <c r="F70" s="3">
        <v>2206000</v>
      </c>
      <c r="G70" s="3">
        <f>(Voters[[#This Row],[Registered Voters]]/C$257)*100</f>
        <v>1.0503764096765555</v>
      </c>
      <c r="H70" s="3">
        <f>Voters[[#This Row],[Citizen Population]]-Voters[[#This Row],[Registered Voters]]</f>
        <v>711000</v>
      </c>
      <c r="I70" s="3">
        <f>(Voters[[#This Row],[Confirmed Voters]]/C$257)*100</f>
        <v>0.93772980969100828</v>
      </c>
    </row>
    <row r="71" spans="1:9" x14ac:dyDescent="0.5">
      <c r="A71" s="3" t="s">
        <v>24</v>
      </c>
      <c r="B71" s="3" t="s">
        <v>11</v>
      </c>
      <c r="C71" s="3">
        <v>1620000</v>
      </c>
      <c r="D71" s="3">
        <v>1566000</v>
      </c>
      <c r="E71" s="3">
        <v>1259000</v>
      </c>
      <c r="F71" s="3">
        <v>1108000</v>
      </c>
      <c r="G71" s="3">
        <f>(Voters[[#This Row],[Registered Voters]]/C$257)*100</f>
        <v>0.5351776203086942</v>
      </c>
      <c r="H71" s="3">
        <f>Voters[[#This Row],[Citizen Population]]-Voters[[#This Row],[Registered Voters]]</f>
        <v>307000</v>
      </c>
      <c r="I71" s="3">
        <f>(Voters[[#This Row],[Confirmed Voters]]/C$257)*100</f>
        <v>0.47099031239240124</v>
      </c>
    </row>
    <row r="72" spans="1:9" x14ac:dyDescent="0.5">
      <c r="A72" s="3" t="s">
        <v>25</v>
      </c>
      <c r="B72" s="3" t="s">
        <v>7</v>
      </c>
      <c r="C72" s="3">
        <v>570000</v>
      </c>
      <c r="D72" s="3">
        <v>558000</v>
      </c>
      <c r="E72" s="3">
        <v>269000</v>
      </c>
      <c r="F72" s="3">
        <v>203000</v>
      </c>
      <c r="G72" s="3">
        <f>(Voters[[#This Row],[Registered Voters]]/C$257)*100</f>
        <v>0.11434692602306491</v>
      </c>
      <c r="H72" s="3">
        <f>Voters[[#This Row],[Citizen Population]]-Voters[[#This Row],[Registered Voters]]</f>
        <v>289000</v>
      </c>
      <c r="I72" s="3">
        <f>(Voters[[#This Row],[Confirmed Voters]]/C$257)*100</f>
        <v>8.6291546404022978E-2</v>
      </c>
    </row>
    <row r="73" spans="1:9" x14ac:dyDescent="0.5">
      <c r="A73" s="3" t="s">
        <v>25</v>
      </c>
      <c r="B73" s="3" t="s">
        <v>8</v>
      </c>
      <c r="C73" s="3">
        <v>861000</v>
      </c>
      <c r="D73" s="3">
        <v>800000</v>
      </c>
      <c r="E73" s="3">
        <v>462000</v>
      </c>
      <c r="F73" s="3">
        <v>356000</v>
      </c>
      <c r="G73" s="3">
        <f>(Voters[[#This Row],[Registered Voters]]/C$257)*100</f>
        <v>0.19638765733329366</v>
      </c>
      <c r="H73" s="3">
        <f>Voters[[#This Row],[Citizen Population]]-Voters[[#This Row],[Registered Voters]]</f>
        <v>338000</v>
      </c>
      <c r="I73" s="3">
        <f>(Voters[[#This Row],[Confirmed Voters]]/C$257)*100</f>
        <v>0.15132901733907478</v>
      </c>
    </row>
    <row r="74" spans="1:9" x14ac:dyDescent="0.5">
      <c r="A74" s="3" t="s">
        <v>25</v>
      </c>
      <c r="B74" s="3" t="s">
        <v>9</v>
      </c>
      <c r="C74" s="3">
        <v>828000</v>
      </c>
      <c r="D74" s="3">
        <v>801000</v>
      </c>
      <c r="E74" s="3">
        <v>550000</v>
      </c>
      <c r="F74" s="3">
        <v>420000</v>
      </c>
      <c r="G74" s="3">
        <f>(Voters[[#This Row],[Registered Voters]]/C$257)*100</f>
        <v>0.23379483015868291</v>
      </c>
      <c r="H74" s="3">
        <f>Voters[[#This Row],[Citizen Population]]-Voters[[#This Row],[Registered Voters]]</f>
        <v>251000</v>
      </c>
      <c r="I74" s="3">
        <f>(Voters[[#This Row],[Confirmed Voters]]/C$257)*100</f>
        <v>0.17853423393935786</v>
      </c>
    </row>
    <row r="75" spans="1:9" x14ac:dyDescent="0.5">
      <c r="A75" s="3" t="s">
        <v>25</v>
      </c>
      <c r="B75" s="3" t="s">
        <v>10</v>
      </c>
      <c r="C75" s="3">
        <v>1754000</v>
      </c>
      <c r="D75" s="3">
        <v>1733000</v>
      </c>
      <c r="E75" s="3">
        <v>1329000</v>
      </c>
      <c r="F75" s="3">
        <v>1212000</v>
      </c>
      <c r="G75" s="3">
        <f>(Voters[[#This Row],[Registered Voters]]/C$257)*100</f>
        <v>0.56493332596525381</v>
      </c>
      <c r="H75" s="3">
        <f>Voters[[#This Row],[Citizen Population]]-Voters[[#This Row],[Registered Voters]]</f>
        <v>404000</v>
      </c>
      <c r="I75" s="3">
        <f>(Voters[[#This Row],[Confirmed Voters]]/C$257)*100</f>
        <v>0.51519878936786134</v>
      </c>
    </row>
    <row r="76" spans="1:9" x14ac:dyDescent="0.5">
      <c r="A76" s="3" t="s">
        <v>25</v>
      </c>
      <c r="B76" s="3" t="s">
        <v>11</v>
      </c>
      <c r="C76" s="3">
        <v>840000</v>
      </c>
      <c r="D76" s="3">
        <v>832000</v>
      </c>
      <c r="E76" s="3">
        <v>660000</v>
      </c>
      <c r="F76" s="3">
        <v>610000</v>
      </c>
      <c r="G76" s="3">
        <f>(Voters[[#This Row],[Registered Voters]]/C$257)*100</f>
        <v>0.28055379619041948</v>
      </c>
      <c r="H76" s="3">
        <f>Voters[[#This Row],[Citizen Population]]-Voters[[#This Row],[Registered Voters]]</f>
        <v>172000</v>
      </c>
      <c r="I76" s="3">
        <f>(Voters[[#This Row],[Confirmed Voters]]/C$257)*100</f>
        <v>0.25929972072144836</v>
      </c>
    </row>
    <row r="77" spans="1:9" x14ac:dyDescent="0.5">
      <c r="A77" s="3" t="s">
        <v>26</v>
      </c>
      <c r="B77" s="3" t="s">
        <v>7</v>
      </c>
      <c r="C77" s="3">
        <v>260000</v>
      </c>
      <c r="D77" s="3">
        <v>243000</v>
      </c>
      <c r="E77" s="3">
        <v>150000</v>
      </c>
      <c r="F77" s="3">
        <v>121000</v>
      </c>
      <c r="G77" s="3">
        <f>(Voters[[#This Row],[Registered Voters]]/C$257)*100</f>
        <v>6.3762226406913522E-2</v>
      </c>
      <c r="H77" s="3">
        <f>Voters[[#This Row],[Citizen Population]]-Voters[[#This Row],[Registered Voters]]</f>
        <v>93000</v>
      </c>
      <c r="I77" s="3">
        <f>(Voters[[#This Row],[Confirmed Voters]]/C$257)*100</f>
        <v>5.1434862634910247E-2</v>
      </c>
    </row>
    <row r="78" spans="1:9" x14ac:dyDescent="0.5">
      <c r="A78" s="3" t="s">
        <v>26</v>
      </c>
      <c r="B78" s="3" t="s">
        <v>8</v>
      </c>
      <c r="C78" s="3">
        <v>402000</v>
      </c>
      <c r="D78" s="3">
        <v>379000</v>
      </c>
      <c r="E78" s="3">
        <v>276000</v>
      </c>
      <c r="F78" s="3">
        <v>238000</v>
      </c>
      <c r="G78" s="3">
        <f>(Voters[[#This Row],[Registered Voters]]/C$257)*100</f>
        <v>0.11732249658872088</v>
      </c>
      <c r="H78" s="3">
        <f>Voters[[#This Row],[Citizen Population]]-Voters[[#This Row],[Registered Voters]]</f>
        <v>103000</v>
      </c>
      <c r="I78" s="3">
        <f>(Voters[[#This Row],[Confirmed Voters]]/C$257)*100</f>
        <v>0.1011693992323028</v>
      </c>
    </row>
    <row r="79" spans="1:9" x14ac:dyDescent="0.5">
      <c r="A79" s="3" t="s">
        <v>26</v>
      </c>
      <c r="B79" s="3" t="s">
        <v>9</v>
      </c>
      <c r="C79" s="3">
        <v>385000</v>
      </c>
      <c r="D79" s="3">
        <v>358000</v>
      </c>
      <c r="E79" s="3">
        <v>275000</v>
      </c>
      <c r="F79" s="3">
        <v>238000</v>
      </c>
      <c r="G79" s="3">
        <f>(Voters[[#This Row],[Registered Voters]]/C$257)*100</f>
        <v>0.11689741507934145</v>
      </c>
      <c r="H79" s="3">
        <f>Voters[[#This Row],[Citizen Population]]-Voters[[#This Row],[Registered Voters]]</f>
        <v>83000</v>
      </c>
      <c r="I79" s="3">
        <f>(Voters[[#This Row],[Confirmed Voters]]/C$257)*100</f>
        <v>0.1011693992323028</v>
      </c>
    </row>
    <row r="80" spans="1:9" x14ac:dyDescent="0.5">
      <c r="A80" s="3" t="s">
        <v>26</v>
      </c>
      <c r="B80" s="3" t="s">
        <v>10</v>
      </c>
      <c r="C80" s="3">
        <v>828000</v>
      </c>
      <c r="D80" s="3">
        <v>812000</v>
      </c>
      <c r="E80" s="3">
        <v>652000</v>
      </c>
      <c r="F80" s="3">
        <v>586000</v>
      </c>
      <c r="G80" s="3">
        <f>(Voters[[#This Row],[Registered Voters]]/C$257)*100</f>
        <v>0.27715314411538411</v>
      </c>
      <c r="H80" s="3">
        <f>Voters[[#This Row],[Citizen Population]]-Voters[[#This Row],[Registered Voters]]</f>
        <v>160000</v>
      </c>
      <c r="I80" s="3">
        <f>(Voters[[#This Row],[Confirmed Voters]]/C$257)*100</f>
        <v>0.24909776449634219</v>
      </c>
    </row>
    <row r="81" spans="1:9" x14ac:dyDescent="0.5">
      <c r="A81" s="3" t="s">
        <v>26</v>
      </c>
      <c r="B81" s="3" t="s">
        <v>11</v>
      </c>
      <c r="C81" s="3">
        <v>444000</v>
      </c>
      <c r="D81" s="3">
        <v>440000</v>
      </c>
      <c r="E81" s="3">
        <v>392000</v>
      </c>
      <c r="F81" s="3">
        <v>365000</v>
      </c>
      <c r="G81" s="3">
        <f>(Voters[[#This Row],[Registered Voters]]/C$257)*100</f>
        <v>0.166631951676734</v>
      </c>
      <c r="H81" s="3">
        <f>Voters[[#This Row],[Citizen Population]]-Voters[[#This Row],[Registered Voters]]</f>
        <v>48000</v>
      </c>
      <c r="I81" s="3">
        <f>(Voters[[#This Row],[Confirmed Voters]]/C$257)*100</f>
        <v>0.15515475092348957</v>
      </c>
    </row>
    <row r="82" spans="1:9" x14ac:dyDescent="0.5">
      <c r="A82" s="3" t="s">
        <v>27</v>
      </c>
      <c r="B82" s="3" t="s">
        <v>7</v>
      </c>
      <c r="C82" s="3">
        <v>294000</v>
      </c>
      <c r="D82" s="3">
        <v>262000</v>
      </c>
      <c r="E82" s="3">
        <v>127000</v>
      </c>
      <c r="F82" s="3">
        <v>88000</v>
      </c>
      <c r="G82" s="3">
        <f>(Voters[[#This Row],[Registered Voters]]/C$257)*100</f>
        <v>5.3985351691186789E-2</v>
      </c>
      <c r="H82" s="3">
        <f>Voters[[#This Row],[Citizen Population]]-Voters[[#This Row],[Registered Voters]]</f>
        <v>135000</v>
      </c>
      <c r="I82" s="3">
        <f>(Voters[[#This Row],[Confirmed Voters]]/C$257)*100</f>
        <v>3.7407172825389273E-2</v>
      </c>
    </row>
    <row r="83" spans="1:9" x14ac:dyDescent="0.5">
      <c r="A83" s="3" t="s">
        <v>27</v>
      </c>
      <c r="B83" s="3" t="s">
        <v>8</v>
      </c>
      <c r="C83" s="3">
        <v>406000</v>
      </c>
      <c r="D83" s="3">
        <v>359000</v>
      </c>
      <c r="E83" s="3">
        <v>236000</v>
      </c>
      <c r="F83" s="3">
        <v>172000</v>
      </c>
      <c r="G83" s="3">
        <f>(Voters[[#This Row],[Registered Voters]]/C$257)*100</f>
        <v>0.10031923621354394</v>
      </c>
      <c r="H83" s="3">
        <f>Voters[[#This Row],[Citizen Population]]-Voters[[#This Row],[Registered Voters]]</f>
        <v>123000</v>
      </c>
      <c r="I83" s="3">
        <f>(Voters[[#This Row],[Confirmed Voters]]/C$257)*100</f>
        <v>7.3114019613260847E-2</v>
      </c>
    </row>
    <row r="84" spans="1:9" x14ac:dyDescent="0.5">
      <c r="A84" s="3" t="s">
        <v>27</v>
      </c>
      <c r="B84" s="3" t="s">
        <v>9</v>
      </c>
      <c r="C84" s="3">
        <v>300000</v>
      </c>
      <c r="D84" s="3">
        <v>269000</v>
      </c>
      <c r="E84" s="3">
        <v>203000</v>
      </c>
      <c r="F84" s="3">
        <v>169000</v>
      </c>
      <c r="G84" s="3">
        <f>(Voters[[#This Row],[Registered Voters]]/C$257)*100</f>
        <v>8.6291546404022978E-2</v>
      </c>
      <c r="H84" s="3">
        <f>Voters[[#This Row],[Citizen Population]]-Voters[[#This Row],[Registered Voters]]</f>
        <v>66000</v>
      </c>
      <c r="I84" s="3">
        <f>(Voters[[#This Row],[Confirmed Voters]]/C$257)*100</f>
        <v>7.1838775085122569E-2</v>
      </c>
    </row>
    <row r="85" spans="1:9" x14ac:dyDescent="0.5">
      <c r="A85" s="3" t="s">
        <v>27</v>
      </c>
      <c r="B85" s="3" t="s">
        <v>10</v>
      </c>
      <c r="C85" s="3">
        <v>757000</v>
      </c>
      <c r="D85" s="3">
        <v>721000</v>
      </c>
      <c r="E85" s="3">
        <v>583000</v>
      </c>
      <c r="F85" s="3">
        <v>535000</v>
      </c>
      <c r="G85" s="3">
        <f>(Voters[[#This Row],[Registered Voters]]/C$257)*100</f>
        <v>0.24782251996820387</v>
      </c>
      <c r="H85" s="3">
        <f>Voters[[#This Row],[Citizen Population]]-Voters[[#This Row],[Registered Voters]]</f>
        <v>138000</v>
      </c>
      <c r="I85" s="3">
        <f>(Voters[[#This Row],[Confirmed Voters]]/C$257)*100</f>
        <v>0.22741860751799159</v>
      </c>
    </row>
    <row r="86" spans="1:9" x14ac:dyDescent="0.5">
      <c r="A86" s="3" t="s">
        <v>27</v>
      </c>
      <c r="B86" s="3" t="s">
        <v>11</v>
      </c>
      <c r="C86" s="3">
        <v>363000</v>
      </c>
      <c r="D86" s="3">
        <v>363000</v>
      </c>
      <c r="E86" s="3">
        <v>318000</v>
      </c>
      <c r="F86" s="3">
        <v>285000</v>
      </c>
      <c r="G86" s="3">
        <f>(Voters[[#This Row],[Registered Voters]]/C$257)*100</f>
        <v>0.13517591998265666</v>
      </c>
      <c r="H86" s="3">
        <f>Voters[[#This Row],[Citizen Population]]-Voters[[#This Row],[Registered Voters]]</f>
        <v>45000</v>
      </c>
      <c r="I86" s="3">
        <f>(Voters[[#This Row],[Confirmed Voters]]/C$257)*100</f>
        <v>0.1211482301731357</v>
      </c>
    </row>
    <row r="87" spans="1:9" x14ac:dyDescent="0.5">
      <c r="A87" s="3" t="s">
        <v>28</v>
      </c>
      <c r="B87" s="3" t="s">
        <v>7</v>
      </c>
      <c r="C87" s="3">
        <v>446000</v>
      </c>
      <c r="D87" s="3">
        <v>437000</v>
      </c>
      <c r="E87" s="3">
        <v>225000</v>
      </c>
      <c r="F87" s="3">
        <v>165000</v>
      </c>
      <c r="G87" s="3">
        <f>(Voters[[#This Row],[Registered Voters]]/C$257)*100</f>
        <v>9.564333961037029E-2</v>
      </c>
      <c r="H87" s="3">
        <f>Voters[[#This Row],[Citizen Population]]-Voters[[#This Row],[Registered Voters]]</f>
        <v>212000</v>
      </c>
      <c r="I87" s="3">
        <f>(Voters[[#This Row],[Confirmed Voters]]/C$257)*100</f>
        <v>7.013844904760487E-2</v>
      </c>
    </row>
    <row r="88" spans="1:9" x14ac:dyDescent="0.5">
      <c r="A88" s="3" t="s">
        <v>28</v>
      </c>
      <c r="B88" s="3" t="s">
        <v>8</v>
      </c>
      <c r="C88" s="3">
        <v>513000</v>
      </c>
      <c r="D88" s="3">
        <v>462000</v>
      </c>
      <c r="E88" s="3">
        <v>320000</v>
      </c>
      <c r="F88" s="3">
        <v>235000</v>
      </c>
      <c r="G88" s="3">
        <f>(Voters[[#This Row],[Registered Voters]]/C$257)*100</f>
        <v>0.13602608300141553</v>
      </c>
      <c r="H88" s="3">
        <f>Voters[[#This Row],[Citizen Population]]-Voters[[#This Row],[Registered Voters]]</f>
        <v>142000</v>
      </c>
      <c r="I88" s="3">
        <f>(Voters[[#This Row],[Confirmed Voters]]/C$257)*100</f>
        <v>9.9894154704164517E-2</v>
      </c>
    </row>
    <row r="89" spans="1:9" x14ac:dyDescent="0.5">
      <c r="A89" s="3" t="s">
        <v>28</v>
      </c>
      <c r="B89" s="3" t="s">
        <v>9</v>
      </c>
      <c r="C89" s="3">
        <v>547000</v>
      </c>
      <c r="D89" s="3">
        <v>534000</v>
      </c>
      <c r="E89" s="3">
        <v>411000</v>
      </c>
      <c r="F89" s="3">
        <v>330000</v>
      </c>
      <c r="G89" s="3">
        <f>(Voters[[#This Row],[Registered Voters]]/C$257)*100</f>
        <v>0.17470850035494306</v>
      </c>
      <c r="H89" s="3">
        <f>Voters[[#This Row],[Citizen Population]]-Voters[[#This Row],[Registered Voters]]</f>
        <v>123000</v>
      </c>
      <c r="I89" s="3">
        <f>(Voters[[#This Row],[Confirmed Voters]]/C$257)*100</f>
        <v>0.14027689809520974</v>
      </c>
    </row>
    <row r="90" spans="1:9" x14ac:dyDescent="0.5">
      <c r="A90" s="3" t="s">
        <v>28</v>
      </c>
      <c r="B90" s="3" t="s">
        <v>10</v>
      </c>
      <c r="C90" s="3">
        <v>1173000</v>
      </c>
      <c r="D90" s="3">
        <v>1152000</v>
      </c>
      <c r="E90" s="3">
        <v>879000</v>
      </c>
      <c r="F90" s="3">
        <v>757000</v>
      </c>
      <c r="G90" s="3">
        <f>(Voters[[#This Row],[Registered Voters]]/C$257)*100</f>
        <v>0.37364664674451326</v>
      </c>
      <c r="H90" s="3">
        <f>Voters[[#This Row],[Citizen Population]]-Voters[[#This Row],[Registered Voters]]</f>
        <v>273000</v>
      </c>
      <c r="I90" s="3">
        <f>(Voters[[#This Row],[Confirmed Voters]]/C$257)*100</f>
        <v>0.32178670260022363</v>
      </c>
    </row>
    <row r="91" spans="1:9" x14ac:dyDescent="0.5">
      <c r="A91" s="3" t="s">
        <v>28</v>
      </c>
      <c r="B91" s="3" t="s">
        <v>11</v>
      </c>
      <c r="C91" s="3">
        <v>613000</v>
      </c>
      <c r="D91" s="3">
        <v>608000</v>
      </c>
      <c r="E91" s="3">
        <v>468000</v>
      </c>
      <c r="F91" s="3">
        <v>408000</v>
      </c>
      <c r="G91" s="3">
        <f>(Voters[[#This Row],[Registered Voters]]/C$257)*100</f>
        <v>0.19893814638957019</v>
      </c>
      <c r="H91" s="3">
        <f>Voters[[#This Row],[Citizen Population]]-Voters[[#This Row],[Registered Voters]]</f>
        <v>140000</v>
      </c>
      <c r="I91" s="3">
        <f>(Voters[[#This Row],[Confirmed Voters]]/C$257)*100</f>
        <v>0.1734332558268048</v>
      </c>
    </row>
    <row r="92" spans="1:9" x14ac:dyDescent="0.5">
      <c r="A92" s="3" t="s">
        <v>29</v>
      </c>
      <c r="B92" s="3" t="s">
        <v>7</v>
      </c>
      <c r="C92" s="3">
        <v>431000</v>
      </c>
      <c r="D92" s="3">
        <v>415000</v>
      </c>
      <c r="E92" s="3">
        <v>226000</v>
      </c>
      <c r="F92" s="3">
        <v>174000</v>
      </c>
      <c r="G92" s="3">
        <f>(Voters[[#This Row],[Registered Voters]]/C$257)*100</f>
        <v>9.6068421119749711E-2</v>
      </c>
      <c r="H92" s="3">
        <f>Voters[[#This Row],[Citizen Population]]-Voters[[#This Row],[Registered Voters]]</f>
        <v>189000</v>
      </c>
      <c r="I92" s="3">
        <f>(Voters[[#This Row],[Confirmed Voters]]/C$257)*100</f>
        <v>7.396418263201969E-2</v>
      </c>
    </row>
    <row r="93" spans="1:9" x14ac:dyDescent="0.5">
      <c r="A93" s="3" t="s">
        <v>29</v>
      </c>
      <c r="B93" s="3" t="s">
        <v>8</v>
      </c>
      <c r="C93" s="3">
        <v>579000</v>
      </c>
      <c r="D93" s="3">
        <v>552000</v>
      </c>
      <c r="E93" s="3">
        <v>422000</v>
      </c>
      <c r="F93" s="3">
        <v>369000</v>
      </c>
      <c r="G93" s="3">
        <f>(Voters[[#This Row],[Registered Voters]]/C$257)*100</f>
        <v>0.17938439695811673</v>
      </c>
      <c r="H93" s="3">
        <f>Voters[[#This Row],[Citizen Population]]-Voters[[#This Row],[Registered Voters]]</f>
        <v>130000</v>
      </c>
      <c r="I93" s="3">
        <f>(Voters[[#This Row],[Confirmed Voters]]/C$257)*100</f>
        <v>0.15685507696100726</v>
      </c>
    </row>
    <row r="94" spans="1:9" x14ac:dyDescent="0.5">
      <c r="A94" s="3" t="s">
        <v>29</v>
      </c>
      <c r="B94" s="3" t="s">
        <v>9</v>
      </c>
      <c r="C94" s="3">
        <v>543000</v>
      </c>
      <c r="D94" s="3">
        <v>526000</v>
      </c>
      <c r="E94" s="3">
        <v>399000</v>
      </c>
      <c r="F94" s="3">
        <v>340000</v>
      </c>
      <c r="G94" s="3">
        <f>(Voters[[#This Row],[Registered Voters]]/C$257)*100</f>
        <v>0.16960752224238998</v>
      </c>
      <c r="H94" s="3">
        <f>Voters[[#This Row],[Citizen Population]]-Voters[[#This Row],[Registered Voters]]</f>
        <v>127000</v>
      </c>
      <c r="I94" s="3">
        <f>(Voters[[#This Row],[Confirmed Voters]]/C$257)*100</f>
        <v>0.14452771318900398</v>
      </c>
    </row>
    <row r="95" spans="1:9" x14ac:dyDescent="0.5">
      <c r="A95" s="3" t="s">
        <v>29</v>
      </c>
      <c r="B95" s="3" t="s">
        <v>10</v>
      </c>
      <c r="C95" s="3">
        <v>1199000</v>
      </c>
      <c r="D95" s="3">
        <v>1184000</v>
      </c>
      <c r="E95" s="3">
        <v>968000</v>
      </c>
      <c r="F95" s="3">
        <v>846000</v>
      </c>
      <c r="G95" s="3">
        <f>(Voters[[#This Row],[Registered Voters]]/C$257)*100</f>
        <v>0.41147890107928198</v>
      </c>
      <c r="H95" s="3">
        <f>Voters[[#This Row],[Citizen Population]]-Voters[[#This Row],[Registered Voters]]</f>
        <v>216000</v>
      </c>
      <c r="I95" s="3">
        <f>(Voters[[#This Row],[Confirmed Voters]]/C$257)*100</f>
        <v>0.3596189569349923</v>
      </c>
    </row>
    <row r="96" spans="1:9" x14ac:dyDescent="0.5">
      <c r="A96" s="3" t="s">
        <v>29</v>
      </c>
      <c r="B96" s="3" t="s">
        <v>11</v>
      </c>
      <c r="C96" s="3">
        <v>568000</v>
      </c>
      <c r="D96" s="3">
        <v>562000</v>
      </c>
      <c r="E96" s="3">
        <v>483000</v>
      </c>
      <c r="F96" s="3">
        <v>420000</v>
      </c>
      <c r="G96" s="3">
        <f>(Voters[[#This Row],[Registered Voters]]/C$257)*100</f>
        <v>0.20531436903026154</v>
      </c>
      <c r="H96" s="3">
        <f>Voters[[#This Row],[Citizen Population]]-Voters[[#This Row],[Registered Voters]]</f>
        <v>79000</v>
      </c>
      <c r="I96" s="3">
        <f>(Voters[[#This Row],[Confirmed Voters]]/C$257)*100</f>
        <v>0.17853423393935786</v>
      </c>
    </row>
    <row r="97" spans="1:9" x14ac:dyDescent="0.5">
      <c r="A97" s="3" t="s">
        <v>30</v>
      </c>
      <c r="B97" s="3" t="s">
        <v>7</v>
      </c>
      <c r="C97" s="3">
        <v>118000</v>
      </c>
      <c r="D97" s="3">
        <v>118000</v>
      </c>
      <c r="E97" s="3">
        <v>61000</v>
      </c>
      <c r="F97" s="3">
        <v>50000</v>
      </c>
      <c r="G97" s="3">
        <f>(Voters[[#This Row],[Registered Voters]]/C$257)*100</f>
        <v>2.5929972072144834E-2</v>
      </c>
      <c r="H97" s="3">
        <f>Voters[[#This Row],[Citizen Population]]-Voters[[#This Row],[Registered Voters]]</f>
        <v>57000</v>
      </c>
      <c r="I97" s="3">
        <f>(Voters[[#This Row],[Confirmed Voters]]/C$257)*100</f>
        <v>2.1254075468971175E-2</v>
      </c>
    </row>
    <row r="98" spans="1:9" x14ac:dyDescent="0.5">
      <c r="A98" s="3" t="s">
        <v>30</v>
      </c>
      <c r="B98" s="3" t="s">
        <v>8</v>
      </c>
      <c r="C98" s="3">
        <v>134000</v>
      </c>
      <c r="D98" s="3">
        <v>131000</v>
      </c>
      <c r="E98" s="3">
        <v>93000</v>
      </c>
      <c r="F98" s="3">
        <v>78000</v>
      </c>
      <c r="G98" s="3">
        <f>(Voters[[#This Row],[Registered Voters]]/C$257)*100</f>
        <v>3.9532580372286387E-2</v>
      </c>
      <c r="H98" s="3">
        <f>Voters[[#This Row],[Citizen Population]]-Voters[[#This Row],[Registered Voters]]</f>
        <v>38000</v>
      </c>
      <c r="I98" s="3">
        <f>(Voters[[#This Row],[Confirmed Voters]]/C$257)*100</f>
        <v>3.3156357731595039E-2</v>
      </c>
    </row>
    <row r="99" spans="1:9" x14ac:dyDescent="0.5">
      <c r="A99" s="3" t="s">
        <v>30</v>
      </c>
      <c r="B99" s="3" t="s">
        <v>9</v>
      </c>
      <c r="C99" s="3">
        <v>157000</v>
      </c>
      <c r="D99" s="3">
        <v>149000</v>
      </c>
      <c r="E99" s="3">
        <v>117000</v>
      </c>
      <c r="F99" s="3">
        <v>101000</v>
      </c>
      <c r="G99" s="3">
        <f>(Voters[[#This Row],[Registered Voters]]/C$257)*100</f>
        <v>4.9734536597392548E-2</v>
      </c>
      <c r="H99" s="3">
        <f>Voters[[#This Row],[Citizen Population]]-Voters[[#This Row],[Registered Voters]]</f>
        <v>32000</v>
      </c>
      <c r="I99" s="3">
        <f>(Voters[[#This Row],[Confirmed Voters]]/C$257)*100</f>
        <v>4.2933232447321779E-2</v>
      </c>
    </row>
    <row r="100" spans="1:9" x14ac:dyDescent="0.5">
      <c r="A100" s="3" t="s">
        <v>30</v>
      </c>
      <c r="B100" s="3" t="s">
        <v>10</v>
      </c>
      <c r="C100" s="3">
        <v>413000</v>
      </c>
      <c r="D100" s="3">
        <v>407000</v>
      </c>
      <c r="E100" s="3">
        <v>329000</v>
      </c>
      <c r="F100" s="3">
        <v>300000</v>
      </c>
      <c r="G100" s="3">
        <f>(Voters[[#This Row],[Registered Voters]]/C$257)*100</f>
        <v>0.13985181658583032</v>
      </c>
      <c r="H100" s="3">
        <f>Voters[[#This Row],[Citizen Population]]-Voters[[#This Row],[Registered Voters]]</f>
        <v>78000</v>
      </c>
      <c r="I100" s="3">
        <f>(Voters[[#This Row],[Confirmed Voters]]/C$257)*100</f>
        <v>0.12752445281382704</v>
      </c>
    </row>
    <row r="101" spans="1:9" x14ac:dyDescent="0.5">
      <c r="A101" s="3" t="s">
        <v>30</v>
      </c>
      <c r="B101" s="3" t="s">
        <v>11</v>
      </c>
      <c r="C101" s="3">
        <v>219000</v>
      </c>
      <c r="D101" s="3">
        <v>215000</v>
      </c>
      <c r="E101" s="3">
        <v>187000</v>
      </c>
      <c r="F101" s="3">
        <v>170000</v>
      </c>
      <c r="G101" s="3">
        <f>(Voters[[#This Row],[Registered Voters]]/C$257)*100</f>
        <v>7.9490242253952195E-2</v>
      </c>
      <c r="H101" s="3">
        <f>Voters[[#This Row],[Citizen Population]]-Voters[[#This Row],[Registered Voters]]</f>
        <v>28000</v>
      </c>
      <c r="I101" s="3">
        <f>(Voters[[#This Row],[Confirmed Voters]]/C$257)*100</f>
        <v>7.2263856594501991E-2</v>
      </c>
    </row>
    <row r="102" spans="1:9" x14ac:dyDescent="0.5">
      <c r="A102" s="3" t="s">
        <v>31</v>
      </c>
      <c r="B102" s="3" t="s">
        <v>7</v>
      </c>
      <c r="C102" s="3">
        <v>585000</v>
      </c>
      <c r="D102" s="3">
        <v>558000</v>
      </c>
      <c r="E102" s="3">
        <v>301000</v>
      </c>
      <c r="F102" s="3">
        <v>246000</v>
      </c>
      <c r="G102" s="3">
        <f>(Voters[[#This Row],[Registered Voters]]/C$257)*100</f>
        <v>0.12794953432320649</v>
      </c>
      <c r="H102" s="3">
        <f>Voters[[#This Row],[Citizen Population]]-Voters[[#This Row],[Registered Voters]]</f>
        <v>257000</v>
      </c>
      <c r="I102" s="3">
        <f>(Voters[[#This Row],[Confirmed Voters]]/C$257)*100</f>
        <v>0.10457005130733818</v>
      </c>
    </row>
    <row r="103" spans="1:9" x14ac:dyDescent="0.5">
      <c r="A103" s="3" t="s">
        <v>31</v>
      </c>
      <c r="B103" s="3" t="s">
        <v>8</v>
      </c>
      <c r="C103" s="3">
        <v>777000</v>
      </c>
      <c r="D103" s="3">
        <v>621000</v>
      </c>
      <c r="E103" s="3">
        <v>439000</v>
      </c>
      <c r="F103" s="3">
        <v>393000</v>
      </c>
      <c r="G103" s="3">
        <f>(Voters[[#This Row],[Registered Voters]]/C$257)*100</f>
        <v>0.18661078261756692</v>
      </c>
      <c r="H103" s="3">
        <f>Voters[[#This Row],[Citizen Population]]-Voters[[#This Row],[Registered Voters]]</f>
        <v>182000</v>
      </c>
      <c r="I103" s="3">
        <f>(Voters[[#This Row],[Confirmed Voters]]/C$257)*100</f>
        <v>0.16705703318611345</v>
      </c>
    </row>
    <row r="104" spans="1:9" x14ac:dyDescent="0.5">
      <c r="A104" s="3" t="s">
        <v>31</v>
      </c>
      <c r="B104" s="3" t="s">
        <v>9</v>
      </c>
      <c r="C104" s="3">
        <v>721000</v>
      </c>
      <c r="D104" s="3">
        <v>590000</v>
      </c>
      <c r="E104" s="3">
        <v>434000</v>
      </c>
      <c r="F104" s="3">
        <v>396000</v>
      </c>
      <c r="G104" s="3">
        <f>(Voters[[#This Row],[Registered Voters]]/C$257)*100</f>
        <v>0.18448537507066981</v>
      </c>
      <c r="H104" s="3">
        <f>Voters[[#This Row],[Citizen Population]]-Voters[[#This Row],[Registered Voters]]</f>
        <v>156000</v>
      </c>
      <c r="I104" s="3">
        <f>(Voters[[#This Row],[Confirmed Voters]]/C$257)*100</f>
        <v>0.16833227771425172</v>
      </c>
    </row>
    <row r="105" spans="1:9" x14ac:dyDescent="0.5">
      <c r="A105" s="3" t="s">
        <v>31</v>
      </c>
      <c r="B105" s="3" t="s">
        <v>10</v>
      </c>
      <c r="C105" s="3">
        <v>1557000</v>
      </c>
      <c r="D105" s="3">
        <v>1450000</v>
      </c>
      <c r="E105" s="3">
        <v>1107000</v>
      </c>
      <c r="F105" s="3">
        <v>1025000</v>
      </c>
      <c r="G105" s="3">
        <f>(Voters[[#This Row],[Registered Voters]]/C$257)*100</f>
        <v>0.47056523088302188</v>
      </c>
      <c r="H105" s="3">
        <f>Voters[[#This Row],[Citizen Population]]-Voters[[#This Row],[Registered Voters]]</f>
        <v>343000</v>
      </c>
      <c r="I105" s="3">
        <f>(Voters[[#This Row],[Confirmed Voters]]/C$257)*100</f>
        <v>0.43570854711390905</v>
      </c>
    </row>
    <row r="106" spans="1:9" x14ac:dyDescent="0.5">
      <c r="A106" s="3" t="s">
        <v>31</v>
      </c>
      <c r="B106" s="3" t="s">
        <v>11</v>
      </c>
      <c r="C106" s="3">
        <v>809000</v>
      </c>
      <c r="D106" s="3">
        <v>787000</v>
      </c>
      <c r="E106" s="3">
        <v>607000</v>
      </c>
      <c r="F106" s="3">
        <v>550000</v>
      </c>
      <c r="G106" s="3">
        <f>(Voters[[#This Row],[Registered Voters]]/C$257)*100</f>
        <v>0.25802447619331004</v>
      </c>
      <c r="H106" s="3">
        <f>Voters[[#This Row],[Citizen Population]]-Voters[[#This Row],[Registered Voters]]</f>
        <v>180000</v>
      </c>
      <c r="I106" s="3">
        <f>(Voters[[#This Row],[Confirmed Voters]]/C$257)*100</f>
        <v>0.23379483015868291</v>
      </c>
    </row>
    <row r="107" spans="1:9" x14ac:dyDescent="0.5">
      <c r="A107" s="3" t="s">
        <v>32</v>
      </c>
      <c r="B107" s="3" t="s">
        <v>7</v>
      </c>
      <c r="C107" s="3">
        <v>694000</v>
      </c>
      <c r="D107" s="3">
        <v>633000</v>
      </c>
      <c r="E107" s="3">
        <v>395000</v>
      </c>
      <c r="F107" s="3">
        <v>316000</v>
      </c>
      <c r="G107" s="3">
        <f>(Voters[[#This Row],[Registered Voters]]/C$257)*100</f>
        <v>0.16790719620487229</v>
      </c>
      <c r="H107" s="3">
        <f>Voters[[#This Row],[Citizen Population]]-Voters[[#This Row],[Registered Voters]]</f>
        <v>238000</v>
      </c>
      <c r="I107" s="3">
        <f>(Voters[[#This Row],[Confirmed Voters]]/C$257)*100</f>
        <v>0.13432575696389781</v>
      </c>
    </row>
    <row r="108" spans="1:9" x14ac:dyDescent="0.5">
      <c r="A108" s="3" t="s">
        <v>32</v>
      </c>
      <c r="B108" s="3" t="s">
        <v>8</v>
      </c>
      <c r="C108" s="3">
        <v>810000</v>
      </c>
      <c r="D108" s="3">
        <v>705000</v>
      </c>
      <c r="E108" s="3">
        <v>526000</v>
      </c>
      <c r="F108" s="3">
        <v>450000</v>
      </c>
      <c r="G108" s="3">
        <f>(Voters[[#This Row],[Registered Voters]]/C$257)*100</f>
        <v>0.2235928739335768</v>
      </c>
      <c r="H108" s="3">
        <f>Voters[[#This Row],[Citizen Population]]-Voters[[#This Row],[Registered Voters]]</f>
        <v>179000</v>
      </c>
      <c r="I108" s="3">
        <f>(Voters[[#This Row],[Confirmed Voters]]/C$257)*100</f>
        <v>0.19128667922074058</v>
      </c>
    </row>
    <row r="109" spans="1:9" x14ac:dyDescent="0.5">
      <c r="A109" s="3" t="s">
        <v>32</v>
      </c>
      <c r="B109" s="3" t="s">
        <v>9</v>
      </c>
      <c r="C109" s="3">
        <v>888000</v>
      </c>
      <c r="D109" s="3">
        <v>783000</v>
      </c>
      <c r="E109" s="3">
        <v>580000</v>
      </c>
      <c r="F109" s="3">
        <v>530000</v>
      </c>
      <c r="G109" s="3">
        <f>(Voters[[#This Row],[Registered Voters]]/C$257)*100</f>
        <v>0.24654727544006563</v>
      </c>
      <c r="H109" s="3">
        <f>Voters[[#This Row],[Citizen Population]]-Voters[[#This Row],[Registered Voters]]</f>
        <v>203000</v>
      </c>
      <c r="I109" s="3">
        <f>(Voters[[#This Row],[Confirmed Voters]]/C$257)*100</f>
        <v>0.22529319997109448</v>
      </c>
    </row>
    <row r="110" spans="1:9" x14ac:dyDescent="0.5">
      <c r="A110" s="3" t="s">
        <v>32</v>
      </c>
      <c r="B110" s="3" t="s">
        <v>10</v>
      </c>
      <c r="C110" s="3">
        <v>1784000</v>
      </c>
      <c r="D110" s="3">
        <v>1677000</v>
      </c>
      <c r="E110" s="3">
        <v>1424000</v>
      </c>
      <c r="F110" s="3">
        <v>1327000</v>
      </c>
      <c r="G110" s="3">
        <f>(Voters[[#This Row],[Registered Voters]]/C$257)*100</f>
        <v>0.60531606935629911</v>
      </c>
      <c r="H110" s="3">
        <f>Voters[[#This Row],[Citizen Population]]-Voters[[#This Row],[Registered Voters]]</f>
        <v>253000</v>
      </c>
      <c r="I110" s="3">
        <f>(Voters[[#This Row],[Confirmed Voters]]/C$257)*100</f>
        <v>0.56408316294649496</v>
      </c>
    </row>
    <row r="111" spans="1:9" x14ac:dyDescent="0.5">
      <c r="A111" s="3" t="s">
        <v>32</v>
      </c>
      <c r="B111" s="3" t="s">
        <v>11</v>
      </c>
      <c r="C111" s="3">
        <v>994000</v>
      </c>
      <c r="D111" s="3">
        <v>975000</v>
      </c>
      <c r="E111" s="3">
        <v>833000</v>
      </c>
      <c r="F111" s="3">
        <v>759000</v>
      </c>
      <c r="G111" s="3">
        <f>(Voters[[#This Row],[Registered Voters]]/C$257)*100</f>
        <v>0.35409289731305976</v>
      </c>
      <c r="H111" s="3">
        <f>Voters[[#This Row],[Citizen Population]]-Voters[[#This Row],[Registered Voters]]</f>
        <v>142000</v>
      </c>
      <c r="I111" s="3">
        <f>(Voters[[#This Row],[Confirmed Voters]]/C$257)*100</f>
        <v>0.32263686561898247</v>
      </c>
    </row>
    <row r="112" spans="1:9" x14ac:dyDescent="0.5">
      <c r="A112" s="3" t="s">
        <v>33</v>
      </c>
      <c r="B112" s="3" t="s">
        <v>7</v>
      </c>
      <c r="C112" s="3">
        <v>905000</v>
      </c>
      <c r="D112" s="3">
        <v>894000</v>
      </c>
      <c r="E112" s="3">
        <v>536000</v>
      </c>
      <c r="F112" s="3">
        <v>394000</v>
      </c>
      <c r="G112" s="3">
        <f>(Voters[[#This Row],[Registered Voters]]/C$257)*100</f>
        <v>0.22784368902737098</v>
      </c>
      <c r="H112" s="3">
        <f>Voters[[#This Row],[Citizen Population]]-Voters[[#This Row],[Registered Voters]]</f>
        <v>358000</v>
      </c>
      <c r="I112" s="3">
        <f>(Voters[[#This Row],[Confirmed Voters]]/C$257)*100</f>
        <v>0.16748211469549287</v>
      </c>
    </row>
    <row r="113" spans="1:9" x14ac:dyDescent="0.5">
      <c r="A113" s="3" t="s">
        <v>33</v>
      </c>
      <c r="B113" s="3" t="s">
        <v>8</v>
      </c>
      <c r="C113" s="3">
        <v>1182000</v>
      </c>
      <c r="D113" s="3">
        <v>1107000</v>
      </c>
      <c r="E113" s="3">
        <v>830000</v>
      </c>
      <c r="F113" s="3">
        <v>629000</v>
      </c>
      <c r="G113" s="3">
        <f>(Voters[[#This Row],[Registered Voters]]/C$257)*100</f>
        <v>0.3528176527849215</v>
      </c>
      <c r="H113" s="3">
        <f>Voters[[#This Row],[Citizen Population]]-Voters[[#This Row],[Registered Voters]]</f>
        <v>277000</v>
      </c>
      <c r="I113" s="3">
        <f>(Voters[[#This Row],[Confirmed Voters]]/C$257)*100</f>
        <v>0.26737626939965736</v>
      </c>
    </row>
    <row r="114" spans="1:9" x14ac:dyDescent="0.5">
      <c r="A114" s="3" t="s">
        <v>33</v>
      </c>
      <c r="B114" s="3" t="s">
        <v>9</v>
      </c>
      <c r="C114" s="3">
        <v>1221000</v>
      </c>
      <c r="D114" s="3">
        <v>1136000</v>
      </c>
      <c r="E114" s="3">
        <v>900000</v>
      </c>
      <c r="F114" s="3">
        <v>768000</v>
      </c>
      <c r="G114" s="3">
        <f>(Voters[[#This Row],[Registered Voters]]/C$257)*100</f>
        <v>0.38257335844148116</v>
      </c>
      <c r="H114" s="3">
        <f>Voters[[#This Row],[Citizen Population]]-Voters[[#This Row],[Registered Voters]]</f>
        <v>236000</v>
      </c>
      <c r="I114" s="3">
        <f>(Voters[[#This Row],[Confirmed Voters]]/C$257)*100</f>
        <v>0.32646259920339726</v>
      </c>
    </row>
    <row r="115" spans="1:9" x14ac:dyDescent="0.5">
      <c r="A115" s="3" t="s">
        <v>33</v>
      </c>
      <c r="B115" s="3" t="s">
        <v>10</v>
      </c>
      <c r="C115" s="3">
        <v>2676000</v>
      </c>
      <c r="D115" s="3">
        <v>2611000</v>
      </c>
      <c r="E115" s="3">
        <v>2141000</v>
      </c>
      <c r="F115" s="3">
        <v>1906000</v>
      </c>
      <c r="G115" s="3">
        <f>(Voters[[#This Row],[Registered Voters]]/C$257)*100</f>
        <v>0.91009951158134572</v>
      </c>
      <c r="H115" s="3">
        <f>Voters[[#This Row],[Citizen Population]]-Voters[[#This Row],[Registered Voters]]</f>
        <v>470000</v>
      </c>
      <c r="I115" s="3">
        <f>(Voters[[#This Row],[Confirmed Voters]]/C$257)*100</f>
        <v>0.8102053568771812</v>
      </c>
    </row>
    <row r="116" spans="1:9" x14ac:dyDescent="0.5">
      <c r="A116" s="3" t="s">
        <v>33</v>
      </c>
      <c r="B116" s="3" t="s">
        <v>11</v>
      </c>
      <c r="C116" s="3">
        <v>1512000</v>
      </c>
      <c r="D116" s="3">
        <v>1480000</v>
      </c>
      <c r="E116" s="3">
        <v>1214000</v>
      </c>
      <c r="F116" s="3">
        <v>1134000</v>
      </c>
      <c r="G116" s="3">
        <f>(Voters[[#This Row],[Registered Voters]]/C$257)*100</f>
        <v>0.51604895238662007</v>
      </c>
      <c r="H116" s="3">
        <f>Voters[[#This Row],[Citizen Population]]-Voters[[#This Row],[Registered Voters]]</f>
        <v>266000</v>
      </c>
      <c r="I116" s="3">
        <f>(Voters[[#This Row],[Confirmed Voters]]/C$257)*100</f>
        <v>0.48204243163626631</v>
      </c>
    </row>
    <row r="117" spans="1:9" x14ac:dyDescent="0.5">
      <c r="A117" s="3" t="s">
        <v>34</v>
      </c>
      <c r="B117" s="3" t="s">
        <v>7</v>
      </c>
      <c r="C117" s="3">
        <v>531000</v>
      </c>
      <c r="D117" s="3">
        <v>510000</v>
      </c>
      <c r="E117" s="3">
        <v>329000</v>
      </c>
      <c r="F117" s="3">
        <v>303000</v>
      </c>
      <c r="G117" s="3">
        <f>(Voters[[#This Row],[Registered Voters]]/C$257)*100</f>
        <v>0.13985181658583032</v>
      </c>
      <c r="H117" s="3">
        <f>Voters[[#This Row],[Citizen Population]]-Voters[[#This Row],[Registered Voters]]</f>
        <v>181000</v>
      </c>
      <c r="I117" s="3">
        <f>(Voters[[#This Row],[Confirmed Voters]]/C$257)*100</f>
        <v>0.12879969734196534</v>
      </c>
    </row>
    <row r="118" spans="1:9" x14ac:dyDescent="0.5">
      <c r="A118" s="3" t="s">
        <v>34</v>
      </c>
      <c r="B118" s="3" t="s">
        <v>8</v>
      </c>
      <c r="C118" s="3">
        <v>650000</v>
      </c>
      <c r="D118" s="3">
        <v>596000</v>
      </c>
      <c r="E118" s="3">
        <v>435000</v>
      </c>
      <c r="F118" s="3">
        <v>384000</v>
      </c>
      <c r="G118" s="3">
        <f>(Voters[[#This Row],[Registered Voters]]/C$257)*100</f>
        <v>0.18491045658004923</v>
      </c>
      <c r="H118" s="3">
        <f>Voters[[#This Row],[Citizen Population]]-Voters[[#This Row],[Registered Voters]]</f>
        <v>161000</v>
      </c>
      <c r="I118" s="3">
        <f>(Voters[[#This Row],[Confirmed Voters]]/C$257)*100</f>
        <v>0.16323129960169863</v>
      </c>
    </row>
    <row r="119" spans="1:9" x14ac:dyDescent="0.5">
      <c r="A119" s="3" t="s">
        <v>34</v>
      </c>
      <c r="B119" s="3" t="s">
        <v>9</v>
      </c>
      <c r="C119" s="3">
        <v>701000</v>
      </c>
      <c r="D119" s="3">
        <v>659000</v>
      </c>
      <c r="E119" s="3">
        <v>518000</v>
      </c>
      <c r="F119" s="3">
        <v>478000</v>
      </c>
      <c r="G119" s="3">
        <f>(Voters[[#This Row],[Registered Voters]]/C$257)*100</f>
        <v>0.2201922218585414</v>
      </c>
      <c r="H119" s="3">
        <f>Voters[[#This Row],[Citizen Population]]-Voters[[#This Row],[Registered Voters]]</f>
        <v>141000</v>
      </c>
      <c r="I119" s="3">
        <f>(Voters[[#This Row],[Confirmed Voters]]/C$257)*100</f>
        <v>0.20318896148336443</v>
      </c>
    </row>
    <row r="120" spans="1:9" x14ac:dyDescent="0.5">
      <c r="A120" s="3" t="s">
        <v>34</v>
      </c>
      <c r="B120" s="3" t="s">
        <v>10</v>
      </c>
      <c r="C120" s="3">
        <v>1410000</v>
      </c>
      <c r="D120" s="3">
        <v>1387000</v>
      </c>
      <c r="E120" s="3">
        <v>1151000</v>
      </c>
      <c r="F120" s="3">
        <v>1081000</v>
      </c>
      <c r="G120" s="3">
        <f>(Voters[[#This Row],[Registered Voters]]/C$257)*100</f>
        <v>0.48926881729571642</v>
      </c>
      <c r="H120" s="3">
        <f>Voters[[#This Row],[Citizen Population]]-Voters[[#This Row],[Registered Voters]]</f>
        <v>236000</v>
      </c>
      <c r="I120" s="3">
        <f>(Voters[[#This Row],[Confirmed Voters]]/C$257)*100</f>
        <v>0.45951311163915681</v>
      </c>
    </row>
    <row r="121" spans="1:9" x14ac:dyDescent="0.5">
      <c r="A121" s="3" t="s">
        <v>34</v>
      </c>
      <c r="B121" s="3" t="s">
        <v>11</v>
      </c>
      <c r="C121" s="3">
        <v>762000</v>
      </c>
      <c r="D121" s="3">
        <v>751000</v>
      </c>
      <c r="E121" s="3">
        <v>652000</v>
      </c>
      <c r="F121" s="3">
        <v>613000</v>
      </c>
      <c r="G121" s="3">
        <f>(Voters[[#This Row],[Registered Voters]]/C$257)*100</f>
        <v>0.27715314411538411</v>
      </c>
      <c r="H121" s="3">
        <f>Voters[[#This Row],[Citizen Population]]-Voters[[#This Row],[Registered Voters]]</f>
        <v>99000</v>
      </c>
      <c r="I121" s="3">
        <f>(Voters[[#This Row],[Confirmed Voters]]/C$257)*100</f>
        <v>0.26057496524958662</v>
      </c>
    </row>
    <row r="122" spans="1:9" x14ac:dyDescent="0.5">
      <c r="A122" s="3" t="s">
        <v>35</v>
      </c>
      <c r="B122" s="3" t="s">
        <v>7</v>
      </c>
      <c r="C122" s="3">
        <v>300000</v>
      </c>
      <c r="D122" s="3">
        <v>294000</v>
      </c>
      <c r="E122" s="3">
        <v>222000</v>
      </c>
      <c r="F122" s="3">
        <v>187000</v>
      </c>
      <c r="G122" s="3">
        <f>(Voters[[#This Row],[Registered Voters]]/C$257)*100</f>
        <v>9.4368095082232026E-2</v>
      </c>
      <c r="H122" s="3">
        <f>Voters[[#This Row],[Citizen Population]]-Voters[[#This Row],[Registered Voters]]</f>
        <v>72000</v>
      </c>
      <c r="I122" s="3">
        <f>(Voters[[#This Row],[Confirmed Voters]]/C$257)*100</f>
        <v>7.9490242253952195E-2</v>
      </c>
    </row>
    <row r="123" spans="1:9" x14ac:dyDescent="0.5">
      <c r="A123" s="3" t="s">
        <v>35</v>
      </c>
      <c r="B123" s="3" t="s">
        <v>8</v>
      </c>
      <c r="C123" s="3">
        <v>397000</v>
      </c>
      <c r="D123" s="3">
        <v>390000</v>
      </c>
      <c r="E123" s="3">
        <v>333000</v>
      </c>
      <c r="F123" s="3">
        <v>279000</v>
      </c>
      <c r="G123" s="3">
        <f>(Voters[[#This Row],[Registered Voters]]/C$257)*100</f>
        <v>0.14155214262334803</v>
      </c>
      <c r="H123" s="3">
        <f>Voters[[#This Row],[Citizen Population]]-Voters[[#This Row],[Registered Voters]]</f>
        <v>57000</v>
      </c>
      <c r="I123" s="3">
        <f>(Voters[[#This Row],[Confirmed Voters]]/C$257)*100</f>
        <v>0.11859774111685915</v>
      </c>
    </row>
    <row r="124" spans="1:9" x14ac:dyDescent="0.5">
      <c r="A124" s="3" t="s">
        <v>35</v>
      </c>
      <c r="B124" s="3" t="s">
        <v>9</v>
      </c>
      <c r="C124" s="3">
        <v>320000</v>
      </c>
      <c r="D124" s="3">
        <v>309000</v>
      </c>
      <c r="E124" s="3">
        <v>255000</v>
      </c>
      <c r="F124" s="3">
        <v>222000</v>
      </c>
      <c r="G124" s="3">
        <f>(Voters[[#This Row],[Registered Voters]]/C$257)*100</f>
        <v>0.108395784891753</v>
      </c>
      <c r="H124" s="3">
        <f>Voters[[#This Row],[Citizen Population]]-Voters[[#This Row],[Registered Voters]]</f>
        <v>54000</v>
      </c>
      <c r="I124" s="3">
        <f>(Voters[[#This Row],[Confirmed Voters]]/C$257)*100</f>
        <v>9.4368095082232026E-2</v>
      </c>
    </row>
    <row r="125" spans="1:9" x14ac:dyDescent="0.5">
      <c r="A125" s="3" t="s">
        <v>35</v>
      </c>
      <c r="B125" s="3" t="s">
        <v>10</v>
      </c>
      <c r="C125" s="3">
        <v>734000</v>
      </c>
      <c r="D125" s="3">
        <v>727000</v>
      </c>
      <c r="E125" s="3">
        <v>614000</v>
      </c>
      <c r="F125" s="3">
        <v>563000</v>
      </c>
      <c r="G125" s="3">
        <f>(Voters[[#This Row],[Registered Voters]]/C$257)*100</f>
        <v>0.26100004675896604</v>
      </c>
      <c r="H125" s="3">
        <f>Voters[[#This Row],[Citizen Population]]-Voters[[#This Row],[Registered Voters]]</f>
        <v>113000</v>
      </c>
      <c r="I125" s="3">
        <f>(Voters[[#This Row],[Confirmed Voters]]/C$257)*100</f>
        <v>0.23932088978061544</v>
      </c>
    </row>
    <row r="126" spans="1:9" x14ac:dyDescent="0.5">
      <c r="A126" s="3" t="s">
        <v>35</v>
      </c>
      <c r="B126" s="3" t="s">
        <v>11</v>
      </c>
      <c r="C126" s="3">
        <v>416000</v>
      </c>
      <c r="D126" s="3">
        <v>410000</v>
      </c>
      <c r="E126" s="3">
        <v>371000</v>
      </c>
      <c r="F126" s="3">
        <v>337000</v>
      </c>
      <c r="G126" s="3">
        <f>(Voters[[#This Row],[Registered Voters]]/C$257)*100</f>
        <v>0.15770523997976613</v>
      </c>
      <c r="H126" s="3">
        <f>Voters[[#This Row],[Citizen Population]]-Voters[[#This Row],[Registered Voters]]</f>
        <v>39000</v>
      </c>
      <c r="I126" s="3">
        <f>(Voters[[#This Row],[Confirmed Voters]]/C$257)*100</f>
        <v>0.14325246866086572</v>
      </c>
    </row>
    <row r="127" spans="1:9" x14ac:dyDescent="0.5">
      <c r="A127" s="3" t="s">
        <v>36</v>
      </c>
      <c r="B127" s="3" t="s">
        <v>7</v>
      </c>
      <c r="C127" s="3">
        <v>525000</v>
      </c>
      <c r="D127" s="3">
        <v>520000</v>
      </c>
      <c r="E127" s="3">
        <v>332000</v>
      </c>
      <c r="F127" s="3">
        <v>223000</v>
      </c>
      <c r="G127" s="3">
        <f>(Voters[[#This Row],[Registered Voters]]/C$257)*100</f>
        <v>0.14112706111396861</v>
      </c>
      <c r="H127" s="3">
        <f>Voters[[#This Row],[Citizen Population]]-Voters[[#This Row],[Registered Voters]]</f>
        <v>188000</v>
      </c>
      <c r="I127" s="3">
        <f>(Voters[[#This Row],[Confirmed Voters]]/C$257)*100</f>
        <v>9.4793176591611447E-2</v>
      </c>
    </row>
    <row r="128" spans="1:9" x14ac:dyDescent="0.5">
      <c r="A128" s="3" t="s">
        <v>36</v>
      </c>
      <c r="B128" s="3" t="s">
        <v>8</v>
      </c>
      <c r="C128" s="3">
        <v>857000</v>
      </c>
      <c r="D128" s="3">
        <v>809000</v>
      </c>
      <c r="E128" s="3">
        <v>585000</v>
      </c>
      <c r="F128" s="3">
        <v>448000</v>
      </c>
      <c r="G128" s="3">
        <f>(Voters[[#This Row],[Registered Voters]]/C$257)*100</f>
        <v>0.24867268298696274</v>
      </c>
      <c r="H128" s="3">
        <f>Voters[[#This Row],[Citizen Population]]-Voters[[#This Row],[Registered Voters]]</f>
        <v>224000</v>
      </c>
      <c r="I128" s="3">
        <f>(Voters[[#This Row],[Confirmed Voters]]/C$257)*100</f>
        <v>0.19043651620198174</v>
      </c>
    </row>
    <row r="129" spans="1:9" x14ac:dyDescent="0.5">
      <c r="A129" s="3" t="s">
        <v>36</v>
      </c>
      <c r="B129" s="3" t="s">
        <v>9</v>
      </c>
      <c r="C129" s="3">
        <v>669000</v>
      </c>
      <c r="D129" s="3">
        <v>651000</v>
      </c>
      <c r="E129" s="3">
        <v>498000</v>
      </c>
      <c r="F129" s="3">
        <v>427000</v>
      </c>
      <c r="G129" s="3">
        <f>(Voters[[#This Row],[Registered Voters]]/C$257)*100</f>
        <v>0.21169059167095292</v>
      </c>
      <c r="H129" s="3">
        <f>Voters[[#This Row],[Citizen Population]]-Voters[[#This Row],[Registered Voters]]</f>
        <v>153000</v>
      </c>
      <c r="I129" s="3">
        <f>(Voters[[#This Row],[Confirmed Voters]]/C$257)*100</f>
        <v>0.18150980450501383</v>
      </c>
    </row>
    <row r="130" spans="1:9" x14ac:dyDescent="0.5">
      <c r="A130" s="3" t="s">
        <v>36</v>
      </c>
      <c r="B130" s="3" t="s">
        <v>10</v>
      </c>
      <c r="C130" s="3">
        <v>1714000</v>
      </c>
      <c r="D130" s="3">
        <v>1684000</v>
      </c>
      <c r="E130" s="3">
        <v>1344000</v>
      </c>
      <c r="F130" s="3">
        <v>1175000</v>
      </c>
      <c r="G130" s="3">
        <f>(Voters[[#This Row],[Registered Voters]]/C$257)*100</f>
        <v>0.57130954860594518</v>
      </c>
      <c r="H130" s="3">
        <f>Voters[[#This Row],[Citizen Population]]-Voters[[#This Row],[Registered Voters]]</f>
        <v>340000</v>
      </c>
      <c r="I130" s="3">
        <f>(Voters[[#This Row],[Confirmed Voters]]/C$257)*100</f>
        <v>0.49947077352082259</v>
      </c>
    </row>
    <row r="131" spans="1:9" x14ac:dyDescent="0.5">
      <c r="A131" s="3" t="s">
        <v>36</v>
      </c>
      <c r="B131" s="3" t="s">
        <v>11</v>
      </c>
      <c r="C131" s="3">
        <v>755000</v>
      </c>
      <c r="D131" s="3">
        <v>745000</v>
      </c>
      <c r="E131" s="3">
        <v>624000</v>
      </c>
      <c r="F131" s="3">
        <v>545000</v>
      </c>
      <c r="G131" s="3">
        <f>(Voters[[#This Row],[Registered Voters]]/C$257)*100</f>
        <v>0.26525086185276031</v>
      </c>
      <c r="H131" s="3">
        <f>Voters[[#This Row],[Citizen Population]]-Voters[[#This Row],[Registered Voters]]</f>
        <v>121000</v>
      </c>
      <c r="I131" s="3">
        <f>(Voters[[#This Row],[Confirmed Voters]]/C$257)*100</f>
        <v>0.2316694226117858</v>
      </c>
    </row>
    <row r="132" spans="1:9" x14ac:dyDescent="0.5">
      <c r="A132" s="3" t="s">
        <v>37</v>
      </c>
      <c r="B132" s="3" t="s">
        <v>7</v>
      </c>
      <c r="C132" s="3">
        <v>82000</v>
      </c>
      <c r="D132" s="3">
        <v>79000</v>
      </c>
      <c r="E132" s="3">
        <v>53000</v>
      </c>
      <c r="F132" s="3">
        <v>33000</v>
      </c>
      <c r="G132" s="3">
        <f>(Voters[[#This Row],[Registered Voters]]/C$257)*100</f>
        <v>2.2529319997109446E-2</v>
      </c>
      <c r="H132" s="3">
        <f>Voters[[#This Row],[Citizen Population]]-Voters[[#This Row],[Registered Voters]]</f>
        <v>26000</v>
      </c>
      <c r="I132" s="3">
        <f>(Voters[[#This Row],[Confirmed Voters]]/C$257)*100</f>
        <v>1.4027689809520977E-2</v>
      </c>
    </row>
    <row r="133" spans="1:9" x14ac:dyDescent="0.5">
      <c r="A133" s="3" t="s">
        <v>37</v>
      </c>
      <c r="B133" s="3" t="s">
        <v>8</v>
      </c>
      <c r="C133" s="3">
        <v>138000</v>
      </c>
      <c r="D133" s="3">
        <v>137000</v>
      </c>
      <c r="E133" s="3">
        <v>77000</v>
      </c>
      <c r="F133" s="3">
        <v>65000</v>
      </c>
      <c r="G133" s="3">
        <f>(Voters[[#This Row],[Registered Voters]]/C$257)*100</f>
        <v>3.2731276222215611E-2</v>
      </c>
      <c r="H133" s="3">
        <f>Voters[[#This Row],[Citizen Population]]-Voters[[#This Row],[Registered Voters]]</f>
        <v>60000</v>
      </c>
      <c r="I133" s="3">
        <f>(Voters[[#This Row],[Confirmed Voters]]/C$257)*100</f>
        <v>2.763029810966253E-2</v>
      </c>
    </row>
    <row r="134" spans="1:9" x14ac:dyDescent="0.5">
      <c r="A134" s="3" t="s">
        <v>37</v>
      </c>
      <c r="B134" s="3" t="s">
        <v>9</v>
      </c>
      <c r="C134" s="3">
        <v>109000</v>
      </c>
      <c r="D134" s="3">
        <v>105000</v>
      </c>
      <c r="E134" s="3">
        <v>69000</v>
      </c>
      <c r="F134" s="3">
        <v>62000</v>
      </c>
      <c r="G134" s="3">
        <f>(Voters[[#This Row],[Registered Voters]]/C$257)*100</f>
        <v>2.9330624147180219E-2</v>
      </c>
      <c r="H134" s="3">
        <f>Voters[[#This Row],[Citizen Population]]-Voters[[#This Row],[Registered Voters]]</f>
        <v>36000</v>
      </c>
      <c r="I134" s="3">
        <f>(Voters[[#This Row],[Confirmed Voters]]/C$257)*100</f>
        <v>2.6355053581524259E-2</v>
      </c>
    </row>
    <row r="135" spans="1:9" x14ac:dyDescent="0.5">
      <c r="A135" s="3" t="s">
        <v>37</v>
      </c>
      <c r="B135" s="3" t="s">
        <v>10</v>
      </c>
      <c r="C135" s="3">
        <v>254000</v>
      </c>
      <c r="D135" s="3">
        <v>249000</v>
      </c>
      <c r="E135" s="3">
        <v>201000</v>
      </c>
      <c r="F135" s="3">
        <v>189000</v>
      </c>
      <c r="G135" s="3">
        <f>(Voters[[#This Row],[Registered Voters]]/C$257)*100</f>
        <v>8.5441383385264122E-2</v>
      </c>
      <c r="H135" s="3">
        <f>Voters[[#This Row],[Citizen Population]]-Voters[[#This Row],[Registered Voters]]</f>
        <v>48000</v>
      </c>
      <c r="I135" s="3">
        <f>(Voters[[#This Row],[Confirmed Voters]]/C$257)*100</f>
        <v>8.0340405272711038E-2</v>
      </c>
    </row>
    <row r="136" spans="1:9" x14ac:dyDescent="0.5">
      <c r="A136" s="3" t="s">
        <v>37</v>
      </c>
      <c r="B136" s="3" t="s">
        <v>11</v>
      </c>
      <c r="C136" s="3">
        <v>186000</v>
      </c>
      <c r="D136" s="3">
        <v>184000</v>
      </c>
      <c r="E136" s="3">
        <v>153000</v>
      </c>
      <c r="F136" s="3">
        <v>146000</v>
      </c>
      <c r="G136" s="3">
        <f>(Voters[[#This Row],[Registered Voters]]/C$257)*100</f>
        <v>6.50374709350518E-2</v>
      </c>
      <c r="H136" s="3">
        <f>Voters[[#This Row],[Citizen Population]]-Voters[[#This Row],[Registered Voters]]</f>
        <v>31000</v>
      </c>
      <c r="I136" s="3">
        <f>(Voters[[#This Row],[Confirmed Voters]]/C$257)*100</f>
        <v>6.206190036939583E-2</v>
      </c>
    </row>
    <row r="137" spans="1:9" x14ac:dyDescent="0.5">
      <c r="A137" s="3" t="s">
        <v>38</v>
      </c>
      <c r="B137" s="3" t="s">
        <v>7</v>
      </c>
      <c r="C137" s="3">
        <v>168000</v>
      </c>
      <c r="D137" s="3">
        <v>151000</v>
      </c>
      <c r="E137" s="3">
        <v>71000</v>
      </c>
      <c r="F137" s="3">
        <v>61000</v>
      </c>
      <c r="G137" s="3">
        <f>(Voters[[#This Row],[Registered Voters]]/C$257)*100</f>
        <v>3.0180787165939069E-2</v>
      </c>
      <c r="H137" s="3">
        <f>Voters[[#This Row],[Citizen Population]]-Voters[[#This Row],[Registered Voters]]</f>
        <v>80000</v>
      </c>
      <c r="I137" s="3">
        <f>(Voters[[#This Row],[Confirmed Voters]]/C$257)*100</f>
        <v>2.5929972072144834E-2</v>
      </c>
    </row>
    <row r="138" spans="1:9" x14ac:dyDescent="0.5">
      <c r="A138" s="3" t="s">
        <v>38</v>
      </c>
      <c r="B138" s="3" t="s">
        <v>8</v>
      </c>
      <c r="C138" s="3">
        <v>242000</v>
      </c>
      <c r="D138" s="3">
        <v>224000</v>
      </c>
      <c r="E138" s="3">
        <v>137000</v>
      </c>
      <c r="F138" s="3">
        <v>110000</v>
      </c>
      <c r="G138" s="3">
        <f>(Voters[[#This Row],[Registered Voters]]/C$257)*100</f>
        <v>5.8236166784981017E-2</v>
      </c>
      <c r="H138" s="3">
        <f>Voters[[#This Row],[Citizen Population]]-Voters[[#This Row],[Registered Voters]]</f>
        <v>87000</v>
      </c>
      <c r="I138" s="3">
        <f>(Voters[[#This Row],[Confirmed Voters]]/C$257)*100</f>
        <v>4.6758966031736585E-2</v>
      </c>
    </row>
    <row r="139" spans="1:9" x14ac:dyDescent="0.5">
      <c r="A139" s="3" t="s">
        <v>38</v>
      </c>
      <c r="B139" s="3" t="s">
        <v>9</v>
      </c>
      <c r="C139" s="3">
        <v>235000</v>
      </c>
      <c r="D139" s="3">
        <v>218000</v>
      </c>
      <c r="E139" s="3">
        <v>145000</v>
      </c>
      <c r="F139" s="3">
        <v>128000</v>
      </c>
      <c r="G139" s="3">
        <f>(Voters[[#This Row],[Registered Voters]]/C$257)*100</f>
        <v>6.1636818860016408E-2</v>
      </c>
      <c r="H139" s="3">
        <f>Voters[[#This Row],[Citizen Population]]-Voters[[#This Row],[Registered Voters]]</f>
        <v>73000</v>
      </c>
      <c r="I139" s="3">
        <f>(Voters[[#This Row],[Confirmed Voters]]/C$257)*100</f>
        <v>5.4410433200566211E-2</v>
      </c>
    </row>
    <row r="140" spans="1:9" x14ac:dyDescent="0.5">
      <c r="A140" s="3" t="s">
        <v>38</v>
      </c>
      <c r="B140" s="3" t="s">
        <v>10</v>
      </c>
      <c r="C140" s="3">
        <v>462000</v>
      </c>
      <c r="D140" s="3">
        <v>445000</v>
      </c>
      <c r="E140" s="3">
        <v>331000</v>
      </c>
      <c r="F140" s="3">
        <v>300000</v>
      </c>
      <c r="G140" s="3">
        <f>(Voters[[#This Row],[Registered Voters]]/C$257)*100</f>
        <v>0.14070197960458919</v>
      </c>
      <c r="H140" s="3">
        <f>Voters[[#This Row],[Citizen Population]]-Voters[[#This Row],[Registered Voters]]</f>
        <v>114000</v>
      </c>
      <c r="I140" s="3">
        <f>(Voters[[#This Row],[Confirmed Voters]]/C$257)*100</f>
        <v>0.12752445281382704</v>
      </c>
    </row>
    <row r="141" spans="1:9" x14ac:dyDescent="0.5">
      <c r="A141" s="3" t="s">
        <v>38</v>
      </c>
      <c r="B141" s="3" t="s">
        <v>11</v>
      </c>
      <c r="C141" s="3">
        <v>264000</v>
      </c>
      <c r="D141" s="3">
        <v>259000</v>
      </c>
      <c r="E141" s="3">
        <v>217000</v>
      </c>
      <c r="F141" s="3">
        <v>200000</v>
      </c>
      <c r="G141" s="3">
        <f>(Voters[[#This Row],[Registered Voters]]/C$257)*100</f>
        <v>9.2242687535334905E-2</v>
      </c>
      <c r="H141" s="3">
        <f>Voters[[#This Row],[Citizen Population]]-Voters[[#This Row],[Registered Voters]]</f>
        <v>42000</v>
      </c>
      <c r="I141" s="3">
        <f>(Voters[[#This Row],[Confirmed Voters]]/C$257)*100</f>
        <v>8.5016301875884701E-2</v>
      </c>
    </row>
    <row r="142" spans="1:9" x14ac:dyDescent="0.5">
      <c r="A142" s="3" t="s">
        <v>39</v>
      </c>
      <c r="B142" s="3" t="s">
        <v>7</v>
      </c>
      <c r="C142" s="3">
        <v>320000</v>
      </c>
      <c r="D142" s="3">
        <v>295000</v>
      </c>
      <c r="E142" s="3">
        <v>145000</v>
      </c>
      <c r="F142" s="3">
        <v>122000</v>
      </c>
      <c r="G142" s="3">
        <f>(Voters[[#This Row],[Registered Voters]]/C$257)*100</f>
        <v>6.1636818860016408E-2</v>
      </c>
      <c r="H142" s="3">
        <f>Voters[[#This Row],[Citizen Population]]-Voters[[#This Row],[Registered Voters]]</f>
        <v>150000</v>
      </c>
      <c r="I142" s="3">
        <f>(Voters[[#This Row],[Confirmed Voters]]/C$257)*100</f>
        <v>5.1859944144289669E-2</v>
      </c>
    </row>
    <row r="143" spans="1:9" x14ac:dyDescent="0.5">
      <c r="A143" s="3" t="s">
        <v>39</v>
      </c>
      <c r="B143" s="3" t="s">
        <v>8</v>
      </c>
      <c r="C143" s="3">
        <v>364000</v>
      </c>
      <c r="D143" s="3">
        <v>310000</v>
      </c>
      <c r="E143" s="3">
        <v>189000</v>
      </c>
      <c r="F143" s="3">
        <v>158000</v>
      </c>
      <c r="G143" s="3">
        <f>(Voters[[#This Row],[Registered Voters]]/C$257)*100</f>
        <v>8.0340405272711038E-2</v>
      </c>
      <c r="H143" s="3">
        <f>Voters[[#This Row],[Citizen Population]]-Voters[[#This Row],[Registered Voters]]</f>
        <v>121000</v>
      </c>
      <c r="I143" s="3">
        <f>(Voters[[#This Row],[Confirmed Voters]]/C$257)*100</f>
        <v>6.7162878481948907E-2</v>
      </c>
    </row>
    <row r="144" spans="1:9" x14ac:dyDescent="0.5">
      <c r="A144" s="3" t="s">
        <v>39</v>
      </c>
      <c r="B144" s="3" t="s">
        <v>9</v>
      </c>
      <c r="C144" s="3">
        <v>307000</v>
      </c>
      <c r="D144" s="3">
        <v>247000</v>
      </c>
      <c r="E144" s="3">
        <v>158000</v>
      </c>
      <c r="F144" s="3">
        <v>146000</v>
      </c>
      <c r="G144" s="3">
        <f>(Voters[[#This Row],[Registered Voters]]/C$257)*100</f>
        <v>6.7162878481948907E-2</v>
      </c>
      <c r="H144" s="3">
        <f>Voters[[#This Row],[Citizen Population]]-Voters[[#This Row],[Registered Voters]]</f>
        <v>89000</v>
      </c>
      <c r="I144" s="3">
        <f>(Voters[[#This Row],[Confirmed Voters]]/C$257)*100</f>
        <v>6.206190036939583E-2</v>
      </c>
    </row>
    <row r="145" spans="1:9" x14ac:dyDescent="0.5">
      <c r="A145" s="3" t="s">
        <v>39</v>
      </c>
      <c r="B145" s="3" t="s">
        <v>10</v>
      </c>
      <c r="C145" s="3">
        <v>680000</v>
      </c>
      <c r="D145" s="3">
        <v>606000</v>
      </c>
      <c r="E145" s="3">
        <v>413000</v>
      </c>
      <c r="F145" s="3">
        <v>376000</v>
      </c>
      <c r="G145" s="3">
        <f>(Voters[[#This Row],[Registered Voters]]/C$257)*100</f>
        <v>0.17555866337370191</v>
      </c>
      <c r="H145" s="3">
        <f>Voters[[#This Row],[Citizen Population]]-Voters[[#This Row],[Registered Voters]]</f>
        <v>193000</v>
      </c>
      <c r="I145" s="3">
        <f>(Voters[[#This Row],[Confirmed Voters]]/C$257)*100</f>
        <v>0.15983064752666323</v>
      </c>
    </row>
    <row r="146" spans="1:9" x14ac:dyDescent="0.5">
      <c r="A146" s="3" t="s">
        <v>39</v>
      </c>
      <c r="B146" s="3" t="s">
        <v>11</v>
      </c>
      <c r="C146" s="3">
        <v>369000</v>
      </c>
      <c r="D146" s="3">
        <v>350000</v>
      </c>
      <c r="E146" s="3">
        <v>270000</v>
      </c>
      <c r="F146" s="3">
        <v>246000</v>
      </c>
      <c r="G146" s="3">
        <f>(Voters[[#This Row],[Registered Voters]]/C$257)*100</f>
        <v>0.11477200753244433</v>
      </c>
      <c r="H146" s="3">
        <f>Voters[[#This Row],[Citizen Population]]-Voters[[#This Row],[Registered Voters]]</f>
        <v>80000</v>
      </c>
      <c r="I146" s="3">
        <f>(Voters[[#This Row],[Confirmed Voters]]/C$257)*100</f>
        <v>0.10457005130733818</v>
      </c>
    </row>
    <row r="147" spans="1:9" x14ac:dyDescent="0.5">
      <c r="A147" s="3" t="s">
        <v>40</v>
      </c>
      <c r="B147" s="3" t="s">
        <v>7</v>
      </c>
      <c r="C147" s="3">
        <v>123000</v>
      </c>
      <c r="D147" s="3">
        <v>119000</v>
      </c>
      <c r="E147" s="3">
        <v>71000</v>
      </c>
      <c r="F147" s="3">
        <v>61000</v>
      </c>
      <c r="G147" s="3">
        <f>(Voters[[#This Row],[Registered Voters]]/C$257)*100</f>
        <v>3.0180787165939069E-2</v>
      </c>
      <c r="H147" s="3">
        <f>Voters[[#This Row],[Citizen Population]]-Voters[[#This Row],[Registered Voters]]</f>
        <v>48000</v>
      </c>
      <c r="I147" s="3">
        <f>(Voters[[#This Row],[Confirmed Voters]]/C$257)*100</f>
        <v>2.5929972072144834E-2</v>
      </c>
    </row>
    <row r="148" spans="1:9" x14ac:dyDescent="0.5">
      <c r="A148" s="3" t="s">
        <v>40</v>
      </c>
      <c r="B148" s="3" t="s">
        <v>8</v>
      </c>
      <c r="C148" s="3">
        <v>160000</v>
      </c>
      <c r="D148" s="3">
        <v>147000</v>
      </c>
      <c r="E148" s="3">
        <v>99000</v>
      </c>
      <c r="F148" s="3">
        <v>91000</v>
      </c>
      <c r="G148" s="3">
        <f>(Voters[[#This Row],[Registered Voters]]/C$257)*100</f>
        <v>4.2083069428562929E-2</v>
      </c>
      <c r="H148" s="3">
        <f>Voters[[#This Row],[Citizen Population]]-Voters[[#This Row],[Registered Voters]]</f>
        <v>48000</v>
      </c>
      <c r="I148" s="3">
        <f>(Voters[[#This Row],[Confirmed Voters]]/C$257)*100</f>
        <v>3.8682417353527537E-2</v>
      </c>
    </row>
    <row r="149" spans="1:9" x14ac:dyDescent="0.5">
      <c r="A149" s="3" t="s">
        <v>40</v>
      </c>
      <c r="B149" s="3" t="s">
        <v>9</v>
      </c>
      <c r="C149" s="3">
        <v>150000</v>
      </c>
      <c r="D149" s="3">
        <v>143000</v>
      </c>
      <c r="E149" s="3">
        <v>100000</v>
      </c>
      <c r="F149" s="3">
        <v>90000</v>
      </c>
      <c r="G149" s="3">
        <f>(Voters[[#This Row],[Registered Voters]]/C$257)*100</f>
        <v>4.250815093794235E-2</v>
      </c>
      <c r="H149" s="3">
        <f>Voters[[#This Row],[Citizen Population]]-Voters[[#This Row],[Registered Voters]]</f>
        <v>43000</v>
      </c>
      <c r="I149" s="3">
        <f>(Voters[[#This Row],[Confirmed Voters]]/C$257)*100</f>
        <v>3.8257335844148116E-2</v>
      </c>
    </row>
    <row r="150" spans="1:9" x14ac:dyDescent="0.5">
      <c r="A150" s="3" t="s">
        <v>40</v>
      </c>
      <c r="B150" s="3" t="s">
        <v>10</v>
      </c>
      <c r="C150" s="3">
        <v>425000</v>
      </c>
      <c r="D150" s="3">
        <v>414000</v>
      </c>
      <c r="E150" s="3">
        <v>337000</v>
      </c>
      <c r="F150" s="3">
        <v>312000</v>
      </c>
      <c r="G150" s="3">
        <f>(Voters[[#This Row],[Registered Voters]]/C$257)*100</f>
        <v>0.14325246866086572</v>
      </c>
      <c r="H150" s="3">
        <f>Voters[[#This Row],[Citizen Population]]-Voters[[#This Row],[Registered Voters]]</f>
        <v>77000</v>
      </c>
      <c r="I150" s="3">
        <f>(Voters[[#This Row],[Confirmed Voters]]/C$257)*100</f>
        <v>0.13262543092638016</v>
      </c>
    </row>
    <row r="151" spans="1:9" x14ac:dyDescent="0.5">
      <c r="A151" s="3" t="s">
        <v>40</v>
      </c>
      <c r="B151" s="3" t="s">
        <v>11</v>
      </c>
      <c r="C151" s="3">
        <v>171000</v>
      </c>
      <c r="D151" s="3">
        <v>169000</v>
      </c>
      <c r="E151" s="3">
        <v>145000</v>
      </c>
      <c r="F151" s="3">
        <v>134000</v>
      </c>
      <c r="G151" s="3">
        <f>(Voters[[#This Row],[Registered Voters]]/C$257)*100</f>
        <v>6.1636818860016408E-2</v>
      </c>
      <c r="H151" s="3">
        <f>Voters[[#This Row],[Citizen Population]]-Voters[[#This Row],[Registered Voters]]</f>
        <v>24000</v>
      </c>
      <c r="I151" s="3">
        <f>(Voters[[#This Row],[Confirmed Voters]]/C$257)*100</f>
        <v>5.6960922256842746E-2</v>
      </c>
    </row>
    <row r="152" spans="1:9" x14ac:dyDescent="0.5">
      <c r="A152" s="3" t="s">
        <v>41</v>
      </c>
      <c r="B152" s="3" t="s">
        <v>7</v>
      </c>
      <c r="C152" s="3">
        <v>792000</v>
      </c>
      <c r="D152" s="3">
        <v>707000</v>
      </c>
      <c r="E152" s="3">
        <v>379000</v>
      </c>
      <c r="F152" s="3">
        <v>276000</v>
      </c>
      <c r="G152" s="3">
        <f>(Voters[[#This Row],[Registered Voters]]/C$257)*100</f>
        <v>0.1611058920548015</v>
      </c>
      <c r="H152" s="3">
        <f>Voters[[#This Row],[Citizen Population]]-Voters[[#This Row],[Registered Voters]]</f>
        <v>328000</v>
      </c>
      <c r="I152" s="3">
        <f>(Voters[[#This Row],[Confirmed Voters]]/C$257)*100</f>
        <v>0.11732249658872088</v>
      </c>
    </row>
    <row r="153" spans="1:9" x14ac:dyDescent="0.5">
      <c r="A153" s="3" t="s">
        <v>41</v>
      </c>
      <c r="B153" s="3" t="s">
        <v>8</v>
      </c>
      <c r="C153" s="3">
        <v>1068000</v>
      </c>
      <c r="D153" s="3">
        <v>842000</v>
      </c>
      <c r="E153" s="3">
        <v>556000</v>
      </c>
      <c r="F153" s="3">
        <v>475000</v>
      </c>
      <c r="G153" s="3">
        <f>(Voters[[#This Row],[Registered Voters]]/C$257)*100</f>
        <v>0.23634531921495947</v>
      </c>
      <c r="H153" s="3">
        <f>Voters[[#This Row],[Citizen Population]]-Voters[[#This Row],[Registered Voters]]</f>
        <v>286000</v>
      </c>
      <c r="I153" s="3">
        <f>(Voters[[#This Row],[Confirmed Voters]]/C$257)*100</f>
        <v>0.2019137169552262</v>
      </c>
    </row>
    <row r="154" spans="1:9" x14ac:dyDescent="0.5">
      <c r="A154" s="3" t="s">
        <v>41</v>
      </c>
      <c r="B154" s="3" t="s">
        <v>9</v>
      </c>
      <c r="C154" s="3">
        <v>1186000</v>
      </c>
      <c r="D154" s="3">
        <v>939000</v>
      </c>
      <c r="E154" s="3">
        <v>655000</v>
      </c>
      <c r="F154" s="3">
        <v>536000</v>
      </c>
      <c r="G154" s="3">
        <f>(Voters[[#This Row],[Registered Voters]]/C$257)*100</f>
        <v>0.27842838864352243</v>
      </c>
      <c r="H154" s="3">
        <f>Voters[[#This Row],[Citizen Population]]-Voters[[#This Row],[Registered Voters]]</f>
        <v>284000</v>
      </c>
      <c r="I154" s="3">
        <f>(Voters[[#This Row],[Confirmed Voters]]/C$257)*100</f>
        <v>0.22784368902737098</v>
      </c>
    </row>
    <row r="155" spans="1:9" x14ac:dyDescent="0.5">
      <c r="A155" s="3" t="s">
        <v>41</v>
      </c>
      <c r="B155" s="3" t="s">
        <v>10</v>
      </c>
      <c r="C155" s="3">
        <v>2424000</v>
      </c>
      <c r="D155" s="3">
        <v>2217000</v>
      </c>
      <c r="E155" s="3">
        <v>1732000</v>
      </c>
      <c r="F155" s="3">
        <v>1545000</v>
      </c>
      <c r="G155" s="3">
        <f>(Voters[[#This Row],[Registered Voters]]/C$257)*100</f>
        <v>0.73624117424516156</v>
      </c>
      <c r="H155" s="3">
        <f>Voters[[#This Row],[Citizen Population]]-Voters[[#This Row],[Registered Voters]]</f>
        <v>485000</v>
      </c>
      <c r="I155" s="3">
        <f>(Voters[[#This Row],[Confirmed Voters]]/C$257)*100</f>
        <v>0.65675093199120937</v>
      </c>
    </row>
    <row r="156" spans="1:9" x14ac:dyDescent="0.5">
      <c r="A156" s="3" t="s">
        <v>41</v>
      </c>
      <c r="B156" s="3" t="s">
        <v>11</v>
      </c>
      <c r="C156" s="3">
        <v>1259000</v>
      </c>
      <c r="D156" s="3">
        <v>1224000</v>
      </c>
      <c r="E156" s="3">
        <v>1004000</v>
      </c>
      <c r="F156" s="3">
        <v>838000</v>
      </c>
      <c r="G156" s="3">
        <f>(Voters[[#This Row],[Registered Voters]]/C$257)*100</f>
        <v>0.4267818354169412</v>
      </c>
      <c r="H156" s="3">
        <f>Voters[[#This Row],[Citizen Population]]-Voters[[#This Row],[Registered Voters]]</f>
        <v>220000</v>
      </c>
      <c r="I156" s="3">
        <f>(Voters[[#This Row],[Confirmed Voters]]/C$257)*100</f>
        <v>0.35621830485995687</v>
      </c>
    </row>
    <row r="157" spans="1:9" x14ac:dyDescent="0.5">
      <c r="A157" s="3" t="s">
        <v>42</v>
      </c>
      <c r="B157" s="3" t="s">
        <v>7</v>
      </c>
      <c r="C157" s="3">
        <v>177000</v>
      </c>
      <c r="D157" s="3">
        <v>163000</v>
      </c>
      <c r="E157" s="3">
        <v>84000</v>
      </c>
      <c r="F157" s="3">
        <v>66000</v>
      </c>
      <c r="G157" s="3">
        <f>(Voters[[#This Row],[Registered Voters]]/C$257)*100</f>
        <v>3.5706846787871574E-2</v>
      </c>
      <c r="H157" s="3">
        <f>Voters[[#This Row],[Citizen Population]]-Voters[[#This Row],[Registered Voters]]</f>
        <v>79000</v>
      </c>
      <c r="I157" s="3">
        <f>(Voters[[#This Row],[Confirmed Voters]]/C$257)*100</f>
        <v>2.8055379619041955E-2</v>
      </c>
    </row>
    <row r="158" spans="1:9" x14ac:dyDescent="0.5">
      <c r="A158" s="3" t="s">
        <v>42</v>
      </c>
      <c r="B158" s="3" t="s">
        <v>8</v>
      </c>
      <c r="C158" s="3">
        <v>286000</v>
      </c>
      <c r="D158" s="3">
        <v>248000</v>
      </c>
      <c r="E158" s="3">
        <v>157000</v>
      </c>
      <c r="F158" s="3">
        <v>130000</v>
      </c>
      <c r="G158" s="3">
        <f>(Voters[[#This Row],[Registered Voters]]/C$257)*100</f>
        <v>6.6737796972569485E-2</v>
      </c>
      <c r="H158" s="3">
        <f>Voters[[#This Row],[Citizen Population]]-Voters[[#This Row],[Registered Voters]]</f>
        <v>91000</v>
      </c>
      <c r="I158" s="3">
        <f>(Voters[[#This Row],[Confirmed Voters]]/C$257)*100</f>
        <v>5.526059621932506E-2</v>
      </c>
    </row>
    <row r="159" spans="1:9" x14ac:dyDescent="0.5">
      <c r="A159" s="3" t="s">
        <v>42</v>
      </c>
      <c r="B159" s="3" t="s">
        <v>9</v>
      </c>
      <c r="C159" s="3">
        <v>257000</v>
      </c>
      <c r="D159" s="3">
        <v>224000</v>
      </c>
      <c r="E159" s="3">
        <v>139000</v>
      </c>
      <c r="F159" s="3">
        <v>123000</v>
      </c>
      <c r="G159" s="3">
        <f>(Voters[[#This Row],[Registered Voters]]/C$257)*100</f>
        <v>5.9086329803739866E-2</v>
      </c>
      <c r="H159" s="3">
        <f>Voters[[#This Row],[Citizen Population]]-Voters[[#This Row],[Registered Voters]]</f>
        <v>85000</v>
      </c>
      <c r="I159" s="3">
        <f>(Voters[[#This Row],[Confirmed Voters]]/C$257)*100</f>
        <v>5.228502565366909E-2</v>
      </c>
    </row>
    <row r="160" spans="1:9" x14ac:dyDescent="0.5">
      <c r="A160" s="3" t="s">
        <v>42</v>
      </c>
      <c r="B160" s="3" t="s">
        <v>10</v>
      </c>
      <c r="C160" s="3">
        <v>588000</v>
      </c>
      <c r="D160" s="3">
        <v>551000</v>
      </c>
      <c r="E160" s="3">
        <v>414000</v>
      </c>
      <c r="F160" s="3">
        <v>390000</v>
      </c>
      <c r="G160" s="3">
        <f>(Voters[[#This Row],[Registered Voters]]/C$257)*100</f>
        <v>0.17598374488308133</v>
      </c>
      <c r="H160" s="3">
        <f>Voters[[#This Row],[Citizen Population]]-Voters[[#This Row],[Registered Voters]]</f>
        <v>137000</v>
      </c>
      <c r="I160" s="3">
        <f>(Voters[[#This Row],[Confirmed Voters]]/C$257)*100</f>
        <v>0.16578178865797516</v>
      </c>
    </row>
    <row r="161" spans="1:9" x14ac:dyDescent="0.5">
      <c r="A161" s="3" t="s">
        <v>42</v>
      </c>
      <c r="B161" s="3" t="s">
        <v>11</v>
      </c>
      <c r="C161" s="3">
        <v>246000</v>
      </c>
      <c r="D161" s="3">
        <v>240000</v>
      </c>
      <c r="E161" s="3">
        <v>185000</v>
      </c>
      <c r="F161" s="3">
        <v>169000</v>
      </c>
      <c r="G161" s="3">
        <f>(Voters[[#This Row],[Registered Voters]]/C$257)*100</f>
        <v>7.8640079235193339E-2</v>
      </c>
      <c r="H161" s="3">
        <f>Voters[[#This Row],[Citizen Population]]-Voters[[#This Row],[Registered Voters]]</f>
        <v>55000</v>
      </c>
      <c r="I161" s="3">
        <f>(Voters[[#This Row],[Confirmed Voters]]/C$257)*100</f>
        <v>7.1838775085122569E-2</v>
      </c>
    </row>
    <row r="162" spans="1:9" x14ac:dyDescent="0.5">
      <c r="A162" s="3" t="s">
        <v>43</v>
      </c>
      <c r="B162" s="3" t="s">
        <v>7</v>
      </c>
      <c r="C162" s="3">
        <v>2028000</v>
      </c>
      <c r="D162" s="3">
        <v>1790000</v>
      </c>
      <c r="E162" s="3">
        <v>926000</v>
      </c>
      <c r="F162" s="3">
        <v>710000</v>
      </c>
      <c r="G162" s="3">
        <f>(Voters[[#This Row],[Registered Voters]]/C$257)*100</f>
        <v>0.39362547768534617</v>
      </c>
      <c r="H162" s="3">
        <f>Voters[[#This Row],[Citizen Population]]-Voters[[#This Row],[Registered Voters]]</f>
        <v>864000</v>
      </c>
      <c r="I162" s="3">
        <f>(Voters[[#This Row],[Confirmed Voters]]/C$257)*100</f>
        <v>0.30180787165939071</v>
      </c>
    </row>
    <row r="163" spans="1:9" x14ac:dyDescent="0.5">
      <c r="A163" s="3" t="s">
        <v>43</v>
      </c>
      <c r="B163" s="3" t="s">
        <v>8</v>
      </c>
      <c r="C163" s="3">
        <v>2775000</v>
      </c>
      <c r="D163" s="3">
        <v>2171000</v>
      </c>
      <c r="E163" s="3">
        <v>1387000</v>
      </c>
      <c r="F163" s="3">
        <v>1145000</v>
      </c>
      <c r="G163" s="3">
        <f>(Voters[[#This Row],[Registered Voters]]/C$257)*100</f>
        <v>0.58958805350926036</v>
      </c>
      <c r="H163" s="3">
        <f>Voters[[#This Row],[Citizen Population]]-Voters[[#This Row],[Registered Voters]]</f>
        <v>784000</v>
      </c>
      <c r="I163" s="3">
        <f>(Voters[[#This Row],[Confirmed Voters]]/C$257)*100</f>
        <v>0.48671832823943995</v>
      </c>
    </row>
    <row r="164" spans="1:9" x14ac:dyDescent="0.5">
      <c r="A164" s="3" t="s">
        <v>43</v>
      </c>
      <c r="B164" s="3" t="s">
        <v>9</v>
      </c>
      <c r="C164" s="3">
        <v>2334000</v>
      </c>
      <c r="D164" s="3">
        <v>1871000</v>
      </c>
      <c r="E164" s="3">
        <v>1288000</v>
      </c>
      <c r="F164" s="3">
        <v>1133000</v>
      </c>
      <c r="G164" s="3">
        <f>(Voters[[#This Row],[Registered Voters]]/C$257)*100</f>
        <v>0.54750498408069748</v>
      </c>
      <c r="H164" s="3">
        <f>Voters[[#This Row],[Citizen Population]]-Voters[[#This Row],[Registered Voters]]</f>
        <v>583000</v>
      </c>
      <c r="I164" s="3">
        <f>(Voters[[#This Row],[Confirmed Voters]]/C$257)*100</f>
        <v>0.48161735012688683</v>
      </c>
    </row>
    <row r="165" spans="1:9" x14ac:dyDescent="0.5">
      <c r="A165" s="3" t="s">
        <v>43</v>
      </c>
      <c r="B165" s="3" t="s">
        <v>10</v>
      </c>
      <c r="C165" s="3">
        <v>5217000</v>
      </c>
      <c r="D165" s="3">
        <v>4706000</v>
      </c>
      <c r="E165" s="3">
        <v>3381000</v>
      </c>
      <c r="F165" s="3">
        <v>3046000</v>
      </c>
      <c r="G165" s="3">
        <f>(Voters[[#This Row],[Registered Voters]]/C$257)*100</f>
        <v>1.4372005832118309</v>
      </c>
      <c r="H165" s="3">
        <f>Voters[[#This Row],[Citizen Population]]-Voters[[#This Row],[Registered Voters]]</f>
        <v>1325000</v>
      </c>
      <c r="I165" s="3">
        <f>(Voters[[#This Row],[Confirmed Voters]]/C$257)*100</f>
        <v>1.294798277569724</v>
      </c>
    </row>
    <row r="166" spans="1:9" x14ac:dyDescent="0.5">
      <c r="A166" s="3" t="s">
        <v>43</v>
      </c>
      <c r="B166" s="3" t="s">
        <v>11</v>
      </c>
      <c r="C166" s="3">
        <v>2712000</v>
      </c>
      <c r="D166" s="3">
        <v>2543000</v>
      </c>
      <c r="E166" s="3">
        <v>1904000</v>
      </c>
      <c r="F166" s="3">
        <v>1642000</v>
      </c>
      <c r="G166" s="3">
        <f>(Voters[[#This Row],[Registered Voters]]/C$257)*100</f>
        <v>0.80935519385842236</v>
      </c>
      <c r="H166" s="3">
        <f>Voters[[#This Row],[Citizen Population]]-Voters[[#This Row],[Registered Voters]]</f>
        <v>639000</v>
      </c>
      <c r="I166" s="3">
        <f>(Voters[[#This Row],[Confirmed Voters]]/C$257)*100</f>
        <v>0.69798383840101341</v>
      </c>
    </row>
    <row r="167" spans="1:9" x14ac:dyDescent="0.5">
      <c r="A167" s="3" t="s">
        <v>44</v>
      </c>
      <c r="B167" s="3" t="s">
        <v>7</v>
      </c>
      <c r="C167" s="3">
        <v>863000</v>
      </c>
      <c r="D167" s="3">
        <v>779000</v>
      </c>
      <c r="E167" s="3">
        <v>496000</v>
      </c>
      <c r="F167" s="3">
        <v>389000</v>
      </c>
      <c r="G167" s="3">
        <f>(Voters[[#This Row],[Registered Voters]]/C$257)*100</f>
        <v>0.21084042865219407</v>
      </c>
      <c r="H167" s="3">
        <f>Voters[[#This Row],[Citizen Population]]-Voters[[#This Row],[Registered Voters]]</f>
        <v>283000</v>
      </c>
      <c r="I167" s="3">
        <f>(Voters[[#This Row],[Confirmed Voters]]/C$257)*100</f>
        <v>0.16535670714859574</v>
      </c>
    </row>
    <row r="168" spans="1:9" x14ac:dyDescent="0.5">
      <c r="A168" s="3" t="s">
        <v>44</v>
      </c>
      <c r="B168" s="3" t="s">
        <v>8</v>
      </c>
      <c r="C168" s="3">
        <v>1220000</v>
      </c>
      <c r="D168" s="3">
        <v>1021000</v>
      </c>
      <c r="E168" s="3">
        <v>816000</v>
      </c>
      <c r="F168" s="3">
        <v>676000</v>
      </c>
      <c r="G168" s="3">
        <f>(Voters[[#This Row],[Registered Voters]]/C$257)*100</f>
        <v>0.3468665116536096</v>
      </c>
      <c r="H168" s="3">
        <f>Voters[[#This Row],[Citizen Population]]-Voters[[#This Row],[Registered Voters]]</f>
        <v>205000</v>
      </c>
      <c r="I168" s="3">
        <f>(Voters[[#This Row],[Confirmed Voters]]/C$257)*100</f>
        <v>0.28735510034049028</v>
      </c>
    </row>
    <row r="169" spans="1:9" x14ac:dyDescent="0.5">
      <c r="A169" s="3" t="s">
        <v>44</v>
      </c>
      <c r="B169" s="3" t="s">
        <v>9</v>
      </c>
      <c r="C169" s="3">
        <v>1320000</v>
      </c>
      <c r="D169" s="3">
        <v>1172000</v>
      </c>
      <c r="E169" s="3">
        <v>919000</v>
      </c>
      <c r="F169" s="3">
        <v>792000</v>
      </c>
      <c r="G169" s="3">
        <f>(Voters[[#This Row],[Registered Voters]]/C$257)*100</f>
        <v>0.39064990711969017</v>
      </c>
      <c r="H169" s="3">
        <f>Voters[[#This Row],[Citizen Population]]-Voters[[#This Row],[Registered Voters]]</f>
        <v>253000</v>
      </c>
      <c r="I169" s="3">
        <f>(Voters[[#This Row],[Confirmed Voters]]/C$257)*100</f>
        <v>0.33666455542850343</v>
      </c>
    </row>
    <row r="170" spans="1:9" x14ac:dyDescent="0.5">
      <c r="A170" s="3" t="s">
        <v>44</v>
      </c>
      <c r="B170" s="3" t="s">
        <v>10</v>
      </c>
      <c r="C170" s="3">
        <v>2470000</v>
      </c>
      <c r="D170" s="3">
        <v>2373000</v>
      </c>
      <c r="E170" s="3">
        <v>1925000</v>
      </c>
      <c r="F170" s="3">
        <v>1710000</v>
      </c>
      <c r="G170" s="3">
        <f>(Voters[[#This Row],[Registered Voters]]/C$257)*100</f>
        <v>0.81828190555539027</v>
      </c>
      <c r="H170" s="3">
        <f>Voters[[#This Row],[Citizen Population]]-Voters[[#This Row],[Registered Voters]]</f>
        <v>448000</v>
      </c>
      <c r="I170" s="3">
        <f>(Voters[[#This Row],[Confirmed Voters]]/C$257)*100</f>
        <v>0.72688938103881418</v>
      </c>
    </row>
    <row r="171" spans="1:9" x14ac:dyDescent="0.5">
      <c r="A171" s="3" t="s">
        <v>44</v>
      </c>
      <c r="B171" s="3" t="s">
        <v>11</v>
      </c>
      <c r="C171" s="3">
        <v>1390000</v>
      </c>
      <c r="D171" s="3">
        <v>1366000</v>
      </c>
      <c r="E171" s="3">
        <v>1138000</v>
      </c>
      <c r="F171" s="3">
        <v>1057000</v>
      </c>
      <c r="G171" s="3">
        <f>(Voters[[#This Row],[Registered Voters]]/C$257)*100</f>
        <v>0.483742757673784</v>
      </c>
      <c r="H171" s="3">
        <f>Voters[[#This Row],[Citizen Population]]-Voters[[#This Row],[Registered Voters]]</f>
        <v>228000</v>
      </c>
      <c r="I171" s="3">
        <f>(Voters[[#This Row],[Confirmed Voters]]/C$257)*100</f>
        <v>0.44931115541405064</v>
      </c>
    </row>
    <row r="172" spans="1:9" x14ac:dyDescent="0.5">
      <c r="A172" s="3" t="s">
        <v>45</v>
      </c>
      <c r="B172" s="3" t="s">
        <v>7</v>
      </c>
      <c r="C172" s="3">
        <v>67000</v>
      </c>
      <c r="D172" s="3">
        <v>66000</v>
      </c>
      <c r="E172" s="3">
        <v>43000</v>
      </c>
      <c r="F172" s="3">
        <v>32000</v>
      </c>
      <c r="G172" s="3">
        <f>(Voters[[#This Row],[Registered Voters]]/C$257)*100</f>
        <v>1.8278504903315212E-2</v>
      </c>
      <c r="H172" s="3">
        <f>Voters[[#This Row],[Citizen Population]]-Voters[[#This Row],[Registered Voters]]</f>
        <v>23000</v>
      </c>
      <c r="I172" s="3">
        <f>(Voters[[#This Row],[Confirmed Voters]]/C$257)*100</f>
        <v>1.3602608300141553E-2</v>
      </c>
    </row>
    <row r="173" spans="1:9" x14ac:dyDescent="0.5">
      <c r="A173" s="3" t="s">
        <v>45</v>
      </c>
      <c r="B173" s="3" t="s">
        <v>8</v>
      </c>
      <c r="C173" s="3">
        <v>111000</v>
      </c>
      <c r="D173" s="3">
        <v>106000</v>
      </c>
      <c r="E173" s="3">
        <v>74000</v>
      </c>
      <c r="F173" s="3">
        <v>62000</v>
      </c>
      <c r="G173" s="3">
        <f>(Voters[[#This Row],[Registered Voters]]/C$257)*100</f>
        <v>3.145603169407734E-2</v>
      </c>
      <c r="H173" s="3">
        <f>Voters[[#This Row],[Citizen Population]]-Voters[[#This Row],[Registered Voters]]</f>
        <v>32000</v>
      </c>
      <c r="I173" s="3">
        <f>(Voters[[#This Row],[Confirmed Voters]]/C$257)*100</f>
        <v>2.6355053581524259E-2</v>
      </c>
    </row>
    <row r="174" spans="1:9" x14ac:dyDescent="0.5">
      <c r="A174" s="3" t="s">
        <v>45</v>
      </c>
      <c r="B174" s="3" t="s">
        <v>9</v>
      </c>
      <c r="C174" s="3">
        <v>71000</v>
      </c>
      <c r="D174" s="3">
        <v>69000</v>
      </c>
      <c r="E174" s="3">
        <v>55000</v>
      </c>
      <c r="F174" s="3">
        <v>44000</v>
      </c>
      <c r="G174" s="3">
        <f>(Voters[[#This Row],[Registered Voters]]/C$257)*100</f>
        <v>2.3379483015868292E-2</v>
      </c>
      <c r="H174" s="3">
        <f>Voters[[#This Row],[Citizen Population]]-Voters[[#This Row],[Registered Voters]]</f>
        <v>14000</v>
      </c>
      <c r="I174" s="3">
        <f>(Voters[[#This Row],[Confirmed Voters]]/C$257)*100</f>
        <v>1.8703586412694637E-2</v>
      </c>
    </row>
    <row r="175" spans="1:9" x14ac:dyDescent="0.5">
      <c r="A175" s="3" t="s">
        <v>45</v>
      </c>
      <c r="B175" s="3" t="s">
        <v>10</v>
      </c>
      <c r="C175" s="3">
        <v>194000</v>
      </c>
      <c r="D175" s="3">
        <v>190000</v>
      </c>
      <c r="E175" s="3">
        <v>148000</v>
      </c>
      <c r="F175" s="3">
        <v>129000</v>
      </c>
      <c r="G175" s="3">
        <f>(Voters[[#This Row],[Registered Voters]]/C$257)*100</f>
        <v>6.2912063388154679E-2</v>
      </c>
      <c r="H175" s="3">
        <f>Voters[[#This Row],[Citizen Population]]-Voters[[#This Row],[Registered Voters]]</f>
        <v>42000</v>
      </c>
      <c r="I175" s="3">
        <f>(Voters[[#This Row],[Confirmed Voters]]/C$257)*100</f>
        <v>5.4835514709945639E-2</v>
      </c>
    </row>
    <row r="176" spans="1:9" x14ac:dyDescent="0.5">
      <c r="A176" s="3" t="s">
        <v>45</v>
      </c>
      <c r="B176" s="3" t="s">
        <v>11</v>
      </c>
      <c r="C176" s="3">
        <v>85000</v>
      </c>
      <c r="D176" s="3">
        <v>84000</v>
      </c>
      <c r="E176" s="3">
        <v>64000</v>
      </c>
      <c r="F176" s="3">
        <v>61000</v>
      </c>
      <c r="G176" s="3">
        <f>(Voters[[#This Row],[Registered Voters]]/C$257)*100</f>
        <v>2.7205216600283105E-2</v>
      </c>
      <c r="H176" s="3">
        <f>Voters[[#This Row],[Citizen Population]]-Voters[[#This Row],[Registered Voters]]</f>
        <v>20000</v>
      </c>
      <c r="I176" s="3">
        <f>(Voters[[#This Row],[Confirmed Voters]]/C$257)*100</f>
        <v>2.5929972072144834E-2</v>
      </c>
    </row>
    <row r="177" spans="1:9" x14ac:dyDescent="0.5">
      <c r="A177" s="3" t="s">
        <v>46</v>
      </c>
      <c r="B177" s="3" t="s">
        <v>7</v>
      </c>
      <c r="C177" s="3">
        <v>1145000</v>
      </c>
      <c r="D177" s="3">
        <v>1105000</v>
      </c>
      <c r="E177" s="3">
        <v>629000</v>
      </c>
      <c r="F177" s="3">
        <v>511000</v>
      </c>
      <c r="G177" s="3">
        <f>(Voters[[#This Row],[Registered Voters]]/C$257)*100</f>
        <v>0.26737626939965736</v>
      </c>
      <c r="H177" s="3">
        <f>Voters[[#This Row],[Citizen Population]]-Voters[[#This Row],[Registered Voters]]</f>
        <v>476000</v>
      </c>
      <c r="I177" s="3">
        <f>(Voters[[#This Row],[Confirmed Voters]]/C$257)*100</f>
        <v>0.21721665129288539</v>
      </c>
    </row>
    <row r="178" spans="1:9" x14ac:dyDescent="0.5">
      <c r="A178" s="3" t="s">
        <v>46</v>
      </c>
      <c r="B178" s="3" t="s">
        <v>8</v>
      </c>
      <c r="C178" s="3">
        <v>1413000</v>
      </c>
      <c r="D178" s="3">
        <v>1352000</v>
      </c>
      <c r="E178" s="3">
        <v>917000</v>
      </c>
      <c r="F178" s="3">
        <v>772000</v>
      </c>
      <c r="G178" s="3">
        <f>(Voters[[#This Row],[Registered Voters]]/C$257)*100</f>
        <v>0.38979974410093138</v>
      </c>
      <c r="H178" s="3">
        <f>Voters[[#This Row],[Citizen Population]]-Voters[[#This Row],[Registered Voters]]</f>
        <v>435000</v>
      </c>
      <c r="I178" s="3">
        <f>(Voters[[#This Row],[Confirmed Voters]]/C$257)*100</f>
        <v>0.32816292524091495</v>
      </c>
    </row>
    <row r="179" spans="1:9" x14ac:dyDescent="0.5">
      <c r="A179" s="3" t="s">
        <v>46</v>
      </c>
      <c r="B179" s="3" t="s">
        <v>9</v>
      </c>
      <c r="C179" s="3">
        <v>1340000</v>
      </c>
      <c r="D179" s="3">
        <v>1274000</v>
      </c>
      <c r="E179" s="3">
        <v>903000</v>
      </c>
      <c r="F179" s="3">
        <v>772000</v>
      </c>
      <c r="G179" s="3">
        <f>(Voters[[#This Row],[Registered Voters]]/C$257)*100</f>
        <v>0.38384860296961942</v>
      </c>
      <c r="H179" s="3">
        <f>Voters[[#This Row],[Citizen Population]]-Voters[[#This Row],[Registered Voters]]</f>
        <v>371000</v>
      </c>
      <c r="I179" s="3">
        <f>(Voters[[#This Row],[Confirmed Voters]]/C$257)*100</f>
        <v>0.32816292524091495</v>
      </c>
    </row>
    <row r="180" spans="1:9" x14ac:dyDescent="0.5">
      <c r="A180" s="3" t="s">
        <v>46</v>
      </c>
      <c r="B180" s="3" t="s">
        <v>10</v>
      </c>
      <c r="C180" s="3">
        <v>3213000</v>
      </c>
      <c r="D180" s="3">
        <v>3179000</v>
      </c>
      <c r="E180" s="3">
        <v>2325000</v>
      </c>
      <c r="F180" s="3">
        <v>2159000</v>
      </c>
      <c r="G180" s="3">
        <f>(Voters[[#This Row],[Registered Voters]]/C$257)*100</f>
        <v>0.98831450930715969</v>
      </c>
      <c r="H180" s="3">
        <f>Voters[[#This Row],[Citizen Population]]-Voters[[#This Row],[Registered Voters]]</f>
        <v>854000</v>
      </c>
      <c r="I180" s="3">
        <f>(Voters[[#This Row],[Confirmed Voters]]/C$257)*100</f>
        <v>0.91775097875017531</v>
      </c>
    </row>
    <row r="181" spans="1:9" x14ac:dyDescent="0.5">
      <c r="A181" s="3" t="s">
        <v>46</v>
      </c>
      <c r="B181" s="3" t="s">
        <v>11</v>
      </c>
      <c r="C181" s="3">
        <v>1640000</v>
      </c>
      <c r="D181" s="3">
        <v>1640000</v>
      </c>
      <c r="E181" s="3">
        <v>1302000</v>
      </c>
      <c r="F181" s="3">
        <v>1181000</v>
      </c>
      <c r="G181" s="3">
        <f>(Voters[[#This Row],[Registered Voters]]/C$257)*100</f>
        <v>0.55345612521200938</v>
      </c>
      <c r="H181" s="3">
        <f>Voters[[#This Row],[Citizen Population]]-Voters[[#This Row],[Registered Voters]]</f>
        <v>338000</v>
      </c>
      <c r="I181" s="3">
        <f>(Voters[[#This Row],[Confirmed Voters]]/C$257)*100</f>
        <v>0.50202126257709923</v>
      </c>
    </row>
    <row r="182" spans="1:9" x14ac:dyDescent="0.5">
      <c r="A182" s="3" t="s">
        <v>47</v>
      </c>
      <c r="B182" s="3" t="s">
        <v>7</v>
      </c>
      <c r="C182" s="3">
        <v>325000</v>
      </c>
      <c r="D182" s="3">
        <v>323000</v>
      </c>
      <c r="E182" s="3">
        <v>130000</v>
      </c>
      <c r="F182" s="3">
        <v>88000</v>
      </c>
      <c r="G182" s="3">
        <f>(Voters[[#This Row],[Registered Voters]]/C$257)*100</f>
        <v>5.526059621932506E-2</v>
      </c>
      <c r="H182" s="3">
        <f>Voters[[#This Row],[Citizen Population]]-Voters[[#This Row],[Registered Voters]]</f>
        <v>193000</v>
      </c>
      <c r="I182" s="3">
        <f>(Voters[[#This Row],[Confirmed Voters]]/C$257)*100</f>
        <v>3.7407172825389273E-2</v>
      </c>
    </row>
    <row r="183" spans="1:9" x14ac:dyDescent="0.5">
      <c r="A183" s="3" t="s">
        <v>47</v>
      </c>
      <c r="B183" s="3" t="s">
        <v>8</v>
      </c>
      <c r="C183" s="3">
        <v>567000</v>
      </c>
      <c r="D183" s="3">
        <v>540000</v>
      </c>
      <c r="E183" s="3">
        <v>296000</v>
      </c>
      <c r="F183" s="3">
        <v>184000</v>
      </c>
      <c r="G183" s="3">
        <f>(Voters[[#This Row],[Registered Voters]]/C$257)*100</f>
        <v>0.12582412677630936</v>
      </c>
      <c r="H183" s="3">
        <f>Voters[[#This Row],[Citizen Population]]-Voters[[#This Row],[Registered Voters]]</f>
        <v>244000</v>
      </c>
      <c r="I183" s="3">
        <f>(Voters[[#This Row],[Confirmed Voters]]/C$257)*100</f>
        <v>7.8214997725813917E-2</v>
      </c>
    </row>
    <row r="184" spans="1:9" x14ac:dyDescent="0.5">
      <c r="A184" s="3" t="s">
        <v>47</v>
      </c>
      <c r="B184" s="3" t="s">
        <v>9</v>
      </c>
      <c r="C184" s="3">
        <v>433000</v>
      </c>
      <c r="D184" s="3">
        <v>418000</v>
      </c>
      <c r="E184" s="3">
        <v>281000</v>
      </c>
      <c r="F184" s="3">
        <v>212000</v>
      </c>
      <c r="G184" s="3">
        <f>(Voters[[#This Row],[Registered Voters]]/C$257)*100</f>
        <v>0.119447904135618</v>
      </c>
      <c r="H184" s="3">
        <f>Voters[[#This Row],[Citizen Population]]-Voters[[#This Row],[Registered Voters]]</f>
        <v>137000</v>
      </c>
      <c r="I184" s="3">
        <f>(Voters[[#This Row],[Confirmed Voters]]/C$257)*100</f>
        <v>9.0117279988437785E-2</v>
      </c>
    </row>
    <row r="185" spans="1:9" x14ac:dyDescent="0.5">
      <c r="A185" s="3" t="s">
        <v>47</v>
      </c>
      <c r="B185" s="3" t="s">
        <v>10</v>
      </c>
      <c r="C185" s="3">
        <v>1001000</v>
      </c>
      <c r="D185" s="3">
        <v>980000</v>
      </c>
      <c r="E185" s="3">
        <v>720000</v>
      </c>
      <c r="F185" s="3">
        <v>602000</v>
      </c>
      <c r="G185" s="3">
        <f>(Voters[[#This Row],[Registered Voters]]/C$257)*100</f>
        <v>0.30605868675318493</v>
      </c>
      <c r="H185" s="3">
        <f>Voters[[#This Row],[Citizen Population]]-Voters[[#This Row],[Registered Voters]]</f>
        <v>260000</v>
      </c>
      <c r="I185" s="3">
        <f>(Voters[[#This Row],[Confirmed Voters]]/C$257)*100</f>
        <v>0.25589906864641299</v>
      </c>
    </row>
    <row r="186" spans="1:9" x14ac:dyDescent="0.5">
      <c r="A186" s="3" t="s">
        <v>47</v>
      </c>
      <c r="B186" s="3" t="s">
        <v>11</v>
      </c>
      <c r="C186" s="3">
        <v>483000</v>
      </c>
      <c r="D186" s="3">
        <v>473000</v>
      </c>
      <c r="E186" s="3">
        <v>378000</v>
      </c>
      <c r="F186" s="3">
        <v>345000</v>
      </c>
      <c r="G186" s="3">
        <f>(Voters[[#This Row],[Registered Voters]]/C$257)*100</f>
        <v>0.16068081054542208</v>
      </c>
      <c r="H186" s="3">
        <f>Voters[[#This Row],[Citizen Population]]-Voters[[#This Row],[Registered Voters]]</f>
        <v>95000</v>
      </c>
      <c r="I186" s="3">
        <f>(Voters[[#This Row],[Confirmed Voters]]/C$257)*100</f>
        <v>0.14665312073590112</v>
      </c>
    </row>
    <row r="187" spans="1:9" x14ac:dyDescent="0.5">
      <c r="A187" s="3" t="s">
        <v>48</v>
      </c>
      <c r="B187" s="3" t="s">
        <v>7</v>
      </c>
      <c r="C187" s="3">
        <v>391000</v>
      </c>
      <c r="D187" s="3">
        <v>364000</v>
      </c>
      <c r="E187" s="3">
        <v>216000</v>
      </c>
      <c r="F187" s="3">
        <v>186000</v>
      </c>
      <c r="G187" s="3">
        <f>(Voters[[#This Row],[Registered Voters]]/C$257)*100</f>
        <v>9.181760602595547E-2</v>
      </c>
      <c r="H187" s="3">
        <f>Voters[[#This Row],[Citizen Population]]-Voters[[#This Row],[Registered Voters]]</f>
        <v>148000</v>
      </c>
      <c r="I187" s="3">
        <f>(Voters[[#This Row],[Confirmed Voters]]/C$257)*100</f>
        <v>7.9065160744572774E-2</v>
      </c>
    </row>
    <row r="188" spans="1:9" x14ac:dyDescent="0.5">
      <c r="A188" s="3" t="s">
        <v>48</v>
      </c>
      <c r="B188" s="3" t="s">
        <v>8</v>
      </c>
      <c r="C188" s="3">
        <v>461000</v>
      </c>
      <c r="D188" s="3">
        <v>399000</v>
      </c>
      <c r="E188" s="3">
        <v>256000</v>
      </c>
      <c r="F188" s="3">
        <v>215000</v>
      </c>
      <c r="G188" s="3">
        <f>(Voters[[#This Row],[Registered Voters]]/C$257)*100</f>
        <v>0.10882086640113242</v>
      </c>
      <c r="H188" s="3">
        <f>Voters[[#This Row],[Citizen Population]]-Voters[[#This Row],[Registered Voters]]</f>
        <v>143000</v>
      </c>
      <c r="I188" s="3">
        <f>(Voters[[#This Row],[Confirmed Voters]]/C$257)*100</f>
        <v>9.1392524516576049E-2</v>
      </c>
    </row>
    <row r="189" spans="1:9" x14ac:dyDescent="0.5">
      <c r="A189" s="3" t="s">
        <v>48</v>
      </c>
      <c r="B189" s="3" t="s">
        <v>9</v>
      </c>
      <c r="C189" s="3">
        <v>527000</v>
      </c>
      <c r="D189" s="3">
        <v>479000</v>
      </c>
      <c r="E189" s="3">
        <v>345000</v>
      </c>
      <c r="F189" s="3">
        <v>296000</v>
      </c>
      <c r="G189" s="3">
        <f>(Voters[[#This Row],[Registered Voters]]/C$257)*100</f>
        <v>0.14665312073590112</v>
      </c>
      <c r="H189" s="3">
        <f>Voters[[#This Row],[Citizen Population]]-Voters[[#This Row],[Registered Voters]]</f>
        <v>134000</v>
      </c>
      <c r="I189" s="3">
        <f>(Voters[[#This Row],[Confirmed Voters]]/C$257)*100</f>
        <v>0.12582412677630936</v>
      </c>
    </row>
    <row r="190" spans="1:9" x14ac:dyDescent="0.5">
      <c r="A190" s="3" t="s">
        <v>48</v>
      </c>
      <c r="B190" s="3" t="s">
        <v>10</v>
      </c>
      <c r="C190" s="3">
        <v>1004000</v>
      </c>
      <c r="D190" s="3">
        <v>961000</v>
      </c>
      <c r="E190" s="3">
        <v>756000</v>
      </c>
      <c r="F190" s="3">
        <v>709000</v>
      </c>
      <c r="G190" s="3">
        <f>(Voters[[#This Row],[Registered Voters]]/C$257)*100</f>
        <v>0.32136162109084415</v>
      </c>
      <c r="H190" s="3">
        <f>Voters[[#This Row],[Citizen Population]]-Voters[[#This Row],[Registered Voters]]</f>
        <v>205000</v>
      </c>
      <c r="I190" s="3">
        <f>(Voters[[#This Row],[Confirmed Voters]]/C$257)*100</f>
        <v>0.30138279015001124</v>
      </c>
    </row>
    <row r="191" spans="1:9" x14ac:dyDescent="0.5">
      <c r="A191" s="3" t="s">
        <v>48</v>
      </c>
      <c r="B191" s="3" t="s">
        <v>11</v>
      </c>
      <c r="C191" s="3">
        <v>616000</v>
      </c>
      <c r="D191" s="3">
        <v>604000</v>
      </c>
      <c r="E191" s="3">
        <v>513000</v>
      </c>
      <c r="F191" s="3">
        <v>491000</v>
      </c>
      <c r="G191" s="3">
        <f>(Voters[[#This Row],[Registered Voters]]/C$257)*100</f>
        <v>0.21806681431164426</v>
      </c>
      <c r="H191" s="3">
        <f>Voters[[#This Row],[Citizen Population]]-Voters[[#This Row],[Registered Voters]]</f>
        <v>91000</v>
      </c>
      <c r="I191" s="3">
        <f>(Voters[[#This Row],[Confirmed Voters]]/C$257)*100</f>
        <v>0.20871502110529691</v>
      </c>
    </row>
    <row r="192" spans="1:9" x14ac:dyDescent="0.5">
      <c r="A192" s="3" t="s">
        <v>49</v>
      </c>
      <c r="B192" s="3" t="s">
        <v>7</v>
      </c>
      <c r="C192" s="3">
        <v>1198000</v>
      </c>
      <c r="D192" s="3">
        <v>1137000</v>
      </c>
      <c r="E192" s="3">
        <v>645000</v>
      </c>
      <c r="F192" s="3">
        <v>478000</v>
      </c>
      <c r="G192" s="3">
        <f>(Voters[[#This Row],[Registered Voters]]/C$257)*100</f>
        <v>0.27417757354972816</v>
      </c>
      <c r="H192" s="3">
        <f>Voters[[#This Row],[Citizen Population]]-Voters[[#This Row],[Registered Voters]]</f>
        <v>492000</v>
      </c>
      <c r="I192" s="3">
        <f>(Voters[[#This Row],[Confirmed Voters]]/C$257)*100</f>
        <v>0.20318896148336443</v>
      </c>
    </row>
    <row r="193" spans="1:9" x14ac:dyDescent="0.5">
      <c r="A193" s="3" t="s">
        <v>49</v>
      </c>
      <c r="B193" s="3" t="s">
        <v>8</v>
      </c>
      <c r="C193" s="3">
        <v>1543000</v>
      </c>
      <c r="D193" s="3">
        <v>1442000</v>
      </c>
      <c r="E193" s="3">
        <v>984000</v>
      </c>
      <c r="F193" s="3">
        <v>790000</v>
      </c>
      <c r="G193" s="3">
        <f>(Voters[[#This Row],[Registered Voters]]/C$257)*100</f>
        <v>0.41828020522935272</v>
      </c>
      <c r="H193" s="3">
        <f>Voters[[#This Row],[Citizen Population]]-Voters[[#This Row],[Registered Voters]]</f>
        <v>458000</v>
      </c>
      <c r="I193" s="3">
        <f>(Voters[[#This Row],[Confirmed Voters]]/C$257)*100</f>
        <v>0.33581439240974459</v>
      </c>
    </row>
    <row r="194" spans="1:9" x14ac:dyDescent="0.5">
      <c r="A194" s="3" t="s">
        <v>49</v>
      </c>
      <c r="B194" s="3" t="s">
        <v>9</v>
      </c>
      <c r="C194" s="3">
        <v>1520000</v>
      </c>
      <c r="D194" s="3">
        <v>1442000</v>
      </c>
      <c r="E194" s="3">
        <v>1054000</v>
      </c>
      <c r="F194" s="3">
        <v>928000</v>
      </c>
      <c r="G194" s="3">
        <f>(Voters[[#This Row],[Registered Voters]]/C$257)*100</f>
        <v>0.44803591088591238</v>
      </c>
      <c r="H194" s="3">
        <f>Voters[[#This Row],[Citizen Population]]-Voters[[#This Row],[Registered Voters]]</f>
        <v>388000</v>
      </c>
      <c r="I194" s="3">
        <f>(Voters[[#This Row],[Confirmed Voters]]/C$257)*100</f>
        <v>0.39447564070410501</v>
      </c>
    </row>
    <row r="195" spans="1:9" x14ac:dyDescent="0.5">
      <c r="A195" s="3" t="s">
        <v>49</v>
      </c>
      <c r="B195" s="3" t="s">
        <v>10</v>
      </c>
      <c r="C195" s="3">
        <v>3674000</v>
      </c>
      <c r="D195" s="3">
        <v>3547000</v>
      </c>
      <c r="E195" s="3">
        <v>2648000</v>
      </c>
      <c r="F195" s="3">
        <v>2331000</v>
      </c>
      <c r="G195" s="3">
        <f>(Voters[[#This Row],[Registered Voters]]/C$257)*100</f>
        <v>1.1256158368367135</v>
      </c>
      <c r="H195" s="3">
        <f>Voters[[#This Row],[Citizen Population]]-Voters[[#This Row],[Registered Voters]]</f>
        <v>899000</v>
      </c>
      <c r="I195" s="3">
        <f>(Voters[[#This Row],[Confirmed Voters]]/C$257)*100</f>
        <v>0.99086499836343622</v>
      </c>
    </row>
    <row r="196" spans="1:9" x14ac:dyDescent="0.5">
      <c r="A196" s="3" t="s">
        <v>49</v>
      </c>
      <c r="B196" s="3" t="s">
        <v>11</v>
      </c>
      <c r="C196" s="3">
        <v>1913000</v>
      </c>
      <c r="D196" s="3">
        <v>1883000</v>
      </c>
      <c r="E196" s="3">
        <v>1463000</v>
      </c>
      <c r="F196" s="3">
        <v>1297000</v>
      </c>
      <c r="G196" s="3">
        <f>(Voters[[#This Row],[Registered Voters]]/C$257)*100</f>
        <v>0.6218942482220966</v>
      </c>
      <c r="H196" s="3">
        <f>Voters[[#This Row],[Citizen Population]]-Voters[[#This Row],[Registered Voters]]</f>
        <v>420000</v>
      </c>
      <c r="I196" s="3">
        <f>(Voters[[#This Row],[Confirmed Voters]]/C$257)*100</f>
        <v>0.55133071766511232</v>
      </c>
    </row>
    <row r="197" spans="1:9" x14ac:dyDescent="0.5">
      <c r="A197" s="3" t="s">
        <v>50</v>
      </c>
      <c r="B197" s="3" t="s">
        <v>7</v>
      </c>
      <c r="C197" s="3">
        <v>99000</v>
      </c>
      <c r="D197" s="3">
        <v>89000</v>
      </c>
      <c r="E197" s="3">
        <v>61000</v>
      </c>
      <c r="F197" s="3">
        <v>45000</v>
      </c>
      <c r="G197" s="3">
        <f>(Voters[[#This Row],[Registered Voters]]/C$257)*100</f>
        <v>2.5929972072144834E-2</v>
      </c>
      <c r="H197" s="3">
        <f>Voters[[#This Row],[Citizen Population]]-Voters[[#This Row],[Registered Voters]]</f>
        <v>28000</v>
      </c>
      <c r="I197" s="3">
        <f>(Voters[[#This Row],[Confirmed Voters]]/C$257)*100</f>
        <v>1.9128667922074058E-2</v>
      </c>
    </row>
    <row r="198" spans="1:9" x14ac:dyDescent="0.5">
      <c r="A198" s="3" t="s">
        <v>50</v>
      </c>
      <c r="B198" s="3" t="s">
        <v>8</v>
      </c>
      <c r="C198" s="3">
        <v>121000</v>
      </c>
      <c r="D198" s="3">
        <v>108000</v>
      </c>
      <c r="E198" s="3">
        <v>70000</v>
      </c>
      <c r="F198" s="3">
        <v>58000</v>
      </c>
      <c r="G198" s="3">
        <f>(Voters[[#This Row],[Registered Voters]]/C$257)*100</f>
        <v>2.9755705656559644E-2</v>
      </c>
      <c r="H198" s="3">
        <f>Voters[[#This Row],[Citizen Population]]-Voters[[#This Row],[Registered Voters]]</f>
        <v>38000</v>
      </c>
      <c r="I198" s="3">
        <f>(Voters[[#This Row],[Confirmed Voters]]/C$257)*100</f>
        <v>2.4654727544006563E-2</v>
      </c>
    </row>
    <row r="199" spans="1:9" x14ac:dyDescent="0.5">
      <c r="A199" s="3" t="s">
        <v>50</v>
      </c>
      <c r="B199" s="3" t="s">
        <v>9</v>
      </c>
      <c r="C199" s="3">
        <v>150000</v>
      </c>
      <c r="D199" s="3">
        <v>127000</v>
      </c>
      <c r="E199" s="3">
        <v>89000</v>
      </c>
      <c r="F199" s="3">
        <v>76000</v>
      </c>
      <c r="G199" s="3">
        <f>(Voters[[#This Row],[Registered Voters]]/C$257)*100</f>
        <v>3.7832254334768695E-2</v>
      </c>
      <c r="H199" s="3">
        <f>Voters[[#This Row],[Citizen Population]]-Voters[[#This Row],[Registered Voters]]</f>
        <v>38000</v>
      </c>
      <c r="I199" s="3">
        <f>(Voters[[#This Row],[Confirmed Voters]]/C$257)*100</f>
        <v>3.2306194712836189E-2</v>
      </c>
    </row>
    <row r="200" spans="1:9" x14ac:dyDescent="0.5">
      <c r="A200" s="3" t="s">
        <v>50</v>
      </c>
      <c r="B200" s="3" t="s">
        <v>10</v>
      </c>
      <c r="C200" s="3">
        <v>290000</v>
      </c>
      <c r="D200" s="3">
        <v>272000</v>
      </c>
      <c r="E200" s="3">
        <v>213000</v>
      </c>
      <c r="F200" s="3">
        <v>185000</v>
      </c>
      <c r="G200" s="3">
        <f>(Voters[[#This Row],[Registered Voters]]/C$257)*100</f>
        <v>9.0542361497817206E-2</v>
      </c>
      <c r="H200" s="3">
        <f>Voters[[#This Row],[Citizen Population]]-Voters[[#This Row],[Registered Voters]]</f>
        <v>59000</v>
      </c>
      <c r="I200" s="3">
        <f>(Voters[[#This Row],[Confirmed Voters]]/C$257)*100</f>
        <v>7.8640079235193339E-2</v>
      </c>
    </row>
    <row r="201" spans="1:9" x14ac:dyDescent="0.5">
      <c r="A201" s="3" t="s">
        <v>50</v>
      </c>
      <c r="B201" s="3" t="s">
        <v>11</v>
      </c>
      <c r="C201" s="3">
        <v>158000</v>
      </c>
      <c r="D201" s="3">
        <v>155000</v>
      </c>
      <c r="E201" s="3">
        <v>119000</v>
      </c>
      <c r="F201" s="3">
        <v>105000</v>
      </c>
      <c r="G201" s="3">
        <f>(Voters[[#This Row],[Registered Voters]]/C$257)*100</f>
        <v>5.0584699616151398E-2</v>
      </c>
      <c r="H201" s="3">
        <f>Voters[[#This Row],[Citizen Population]]-Voters[[#This Row],[Registered Voters]]</f>
        <v>36000</v>
      </c>
      <c r="I201" s="3">
        <f>(Voters[[#This Row],[Confirmed Voters]]/C$257)*100</f>
        <v>4.4633558484839464E-2</v>
      </c>
    </row>
    <row r="202" spans="1:9" x14ac:dyDescent="0.5">
      <c r="A202" s="3" t="s">
        <v>51</v>
      </c>
      <c r="B202" s="3" t="s">
        <v>7</v>
      </c>
      <c r="C202" s="3">
        <v>474000</v>
      </c>
      <c r="D202" s="3">
        <v>451000</v>
      </c>
      <c r="E202" s="3">
        <v>265000</v>
      </c>
      <c r="F202" s="3">
        <v>243000</v>
      </c>
      <c r="G202" s="3">
        <f>(Voters[[#This Row],[Registered Voters]]/C$257)*100</f>
        <v>0.11264659998554724</v>
      </c>
      <c r="H202" s="3">
        <f>Voters[[#This Row],[Citizen Population]]-Voters[[#This Row],[Registered Voters]]</f>
        <v>186000</v>
      </c>
      <c r="I202" s="3">
        <f>(Voters[[#This Row],[Confirmed Voters]]/C$257)*100</f>
        <v>0.10329480677919992</v>
      </c>
    </row>
    <row r="203" spans="1:9" x14ac:dyDescent="0.5">
      <c r="A203" s="3" t="s">
        <v>51</v>
      </c>
      <c r="B203" s="3" t="s">
        <v>8</v>
      </c>
      <c r="C203" s="3">
        <v>510000</v>
      </c>
      <c r="D203" s="3">
        <v>476000</v>
      </c>
      <c r="E203" s="3">
        <v>364000</v>
      </c>
      <c r="F203" s="3">
        <v>293000</v>
      </c>
      <c r="G203" s="3">
        <f>(Voters[[#This Row],[Registered Voters]]/C$257)*100</f>
        <v>0.15472966941411015</v>
      </c>
      <c r="H203" s="3">
        <f>Voters[[#This Row],[Citizen Population]]-Voters[[#This Row],[Registered Voters]]</f>
        <v>112000</v>
      </c>
      <c r="I203" s="3">
        <f>(Voters[[#This Row],[Confirmed Voters]]/C$257)*100</f>
        <v>0.12454888224817109</v>
      </c>
    </row>
    <row r="204" spans="1:9" x14ac:dyDescent="0.5">
      <c r="A204" s="3" t="s">
        <v>51</v>
      </c>
      <c r="B204" s="3" t="s">
        <v>9</v>
      </c>
      <c r="C204" s="3">
        <v>601000</v>
      </c>
      <c r="D204" s="3">
        <v>561000</v>
      </c>
      <c r="E204" s="3">
        <v>405000</v>
      </c>
      <c r="F204" s="3">
        <v>343000</v>
      </c>
      <c r="G204" s="3">
        <f>(Voters[[#This Row],[Registered Voters]]/C$257)*100</f>
        <v>0.17215801129866654</v>
      </c>
      <c r="H204" s="3">
        <f>Voters[[#This Row],[Citizen Population]]-Voters[[#This Row],[Registered Voters]]</f>
        <v>156000</v>
      </c>
      <c r="I204" s="3">
        <f>(Voters[[#This Row],[Confirmed Voters]]/C$257)*100</f>
        <v>0.14580295771714227</v>
      </c>
    </row>
    <row r="205" spans="1:9" x14ac:dyDescent="0.5">
      <c r="A205" s="3" t="s">
        <v>51</v>
      </c>
      <c r="B205" s="3" t="s">
        <v>10</v>
      </c>
      <c r="C205" s="3">
        <v>1319000</v>
      </c>
      <c r="D205" s="3">
        <v>1289000</v>
      </c>
      <c r="E205" s="3">
        <v>956000</v>
      </c>
      <c r="F205" s="3">
        <v>866000</v>
      </c>
      <c r="G205" s="3">
        <f>(Voters[[#This Row],[Registered Voters]]/C$257)*100</f>
        <v>0.40637792296672887</v>
      </c>
      <c r="H205" s="3">
        <f>Voters[[#This Row],[Citizen Population]]-Voters[[#This Row],[Registered Voters]]</f>
        <v>333000</v>
      </c>
      <c r="I205" s="3">
        <f>(Voters[[#This Row],[Confirmed Voters]]/C$257)*100</f>
        <v>0.36812058712258078</v>
      </c>
    </row>
    <row r="206" spans="1:9" x14ac:dyDescent="0.5">
      <c r="A206" s="3" t="s">
        <v>51</v>
      </c>
      <c r="B206" s="3" t="s">
        <v>11</v>
      </c>
      <c r="C206" s="3">
        <v>612000</v>
      </c>
      <c r="D206" s="3">
        <v>604000</v>
      </c>
      <c r="E206" s="3">
        <v>489000</v>
      </c>
      <c r="F206" s="3">
        <v>442000</v>
      </c>
      <c r="G206" s="3">
        <f>(Voters[[#This Row],[Registered Voters]]/C$257)*100</f>
        <v>0.20786485808653807</v>
      </c>
      <c r="H206" s="3">
        <f>Voters[[#This Row],[Citizen Population]]-Voters[[#This Row],[Registered Voters]]</f>
        <v>115000</v>
      </c>
      <c r="I206" s="3">
        <f>(Voters[[#This Row],[Confirmed Voters]]/C$257)*100</f>
        <v>0.18788602714570518</v>
      </c>
    </row>
    <row r="207" spans="1:9" x14ac:dyDescent="0.5">
      <c r="A207" s="3" t="s">
        <v>52</v>
      </c>
      <c r="B207" s="3" t="s">
        <v>7</v>
      </c>
      <c r="C207" s="3">
        <v>95000</v>
      </c>
      <c r="D207" s="3">
        <v>94000</v>
      </c>
      <c r="E207" s="3">
        <v>52000</v>
      </c>
      <c r="F207" s="3">
        <v>31000</v>
      </c>
      <c r="G207" s="3">
        <f>(Voters[[#This Row],[Registered Voters]]/C$257)*100</f>
        <v>2.2104238487730021E-2</v>
      </c>
      <c r="H207" s="3">
        <f>Voters[[#This Row],[Citizen Population]]-Voters[[#This Row],[Registered Voters]]</f>
        <v>42000</v>
      </c>
      <c r="I207" s="3">
        <f>(Voters[[#This Row],[Confirmed Voters]]/C$257)*100</f>
        <v>1.317752679076213E-2</v>
      </c>
    </row>
    <row r="208" spans="1:9" x14ac:dyDescent="0.5">
      <c r="A208" s="3" t="s">
        <v>52</v>
      </c>
      <c r="B208" s="3" t="s">
        <v>8</v>
      </c>
      <c r="C208" s="3">
        <v>103000</v>
      </c>
      <c r="D208" s="3">
        <v>101000</v>
      </c>
      <c r="E208" s="3">
        <v>65000</v>
      </c>
      <c r="F208" s="3">
        <v>46000</v>
      </c>
      <c r="G208" s="3">
        <f>(Voters[[#This Row],[Registered Voters]]/C$257)*100</f>
        <v>2.763029810966253E-2</v>
      </c>
      <c r="H208" s="3">
        <f>Voters[[#This Row],[Citizen Population]]-Voters[[#This Row],[Registered Voters]]</f>
        <v>36000</v>
      </c>
      <c r="I208" s="3">
        <f>(Voters[[#This Row],[Confirmed Voters]]/C$257)*100</f>
        <v>1.9553749431453479E-2</v>
      </c>
    </row>
    <row r="209" spans="1:9" x14ac:dyDescent="0.5">
      <c r="A209" s="3" t="s">
        <v>52</v>
      </c>
      <c r="B209" s="3" t="s">
        <v>9</v>
      </c>
      <c r="C209" s="3">
        <v>82000</v>
      </c>
      <c r="D209" s="3">
        <v>79000</v>
      </c>
      <c r="E209" s="3">
        <v>64000</v>
      </c>
      <c r="F209" s="3">
        <v>53000</v>
      </c>
      <c r="G209" s="3">
        <f>(Voters[[#This Row],[Registered Voters]]/C$257)*100</f>
        <v>2.7205216600283105E-2</v>
      </c>
      <c r="H209" s="3">
        <f>Voters[[#This Row],[Citizen Population]]-Voters[[#This Row],[Registered Voters]]</f>
        <v>15000</v>
      </c>
      <c r="I209" s="3">
        <f>(Voters[[#This Row],[Confirmed Voters]]/C$257)*100</f>
        <v>2.2529319997109446E-2</v>
      </c>
    </row>
    <row r="210" spans="1:9" x14ac:dyDescent="0.5">
      <c r="A210" s="3" t="s">
        <v>52</v>
      </c>
      <c r="B210" s="3" t="s">
        <v>10</v>
      </c>
      <c r="C210" s="3">
        <v>204000</v>
      </c>
      <c r="D210" s="3">
        <v>202000</v>
      </c>
      <c r="E210" s="3">
        <v>167000</v>
      </c>
      <c r="F210" s="3">
        <v>145000</v>
      </c>
      <c r="G210" s="3">
        <f>(Voters[[#This Row],[Registered Voters]]/C$257)*100</f>
        <v>7.0988612066363727E-2</v>
      </c>
      <c r="H210" s="3">
        <f>Voters[[#This Row],[Citizen Population]]-Voters[[#This Row],[Registered Voters]]</f>
        <v>35000</v>
      </c>
      <c r="I210" s="3">
        <f>(Voters[[#This Row],[Confirmed Voters]]/C$257)*100</f>
        <v>6.1636818860016408E-2</v>
      </c>
    </row>
    <row r="211" spans="1:9" x14ac:dyDescent="0.5">
      <c r="A211" s="3" t="s">
        <v>52</v>
      </c>
      <c r="B211" s="3" t="s">
        <v>11</v>
      </c>
      <c r="C211" s="3">
        <v>132000</v>
      </c>
      <c r="D211" s="3">
        <v>130000</v>
      </c>
      <c r="E211" s="3">
        <v>106000</v>
      </c>
      <c r="F211" s="3">
        <v>96000</v>
      </c>
      <c r="G211" s="3">
        <f>(Voters[[#This Row],[Registered Voters]]/C$257)*100</f>
        <v>4.5058639994218892E-2</v>
      </c>
      <c r="H211" s="3">
        <f>Voters[[#This Row],[Citizen Population]]-Voters[[#This Row],[Registered Voters]]</f>
        <v>24000</v>
      </c>
      <c r="I211" s="3">
        <f>(Voters[[#This Row],[Confirmed Voters]]/C$257)*100</f>
        <v>4.0807824900424658E-2</v>
      </c>
    </row>
    <row r="212" spans="1:9" x14ac:dyDescent="0.5">
      <c r="A212" s="3" t="s">
        <v>53</v>
      </c>
      <c r="B212" s="3" t="s">
        <v>7</v>
      </c>
      <c r="C212" s="3">
        <v>610000</v>
      </c>
      <c r="D212" s="3">
        <v>590000</v>
      </c>
      <c r="E212" s="3">
        <v>306000</v>
      </c>
      <c r="F212" s="3">
        <v>207000</v>
      </c>
      <c r="G212" s="3">
        <f>(Voters[[#This Row],[Registered Voters]]/C$257)*100</f>
        <v>0.1300749418701036</v>
      </c>
      <c r="H212" s="3">
        <f>Voters[[#This Row],[Citizen Population]]-Voters[[#This Row],[Registered Voters]]</f>
        <v>284000</v>
      </c>
      <c r="I212" s="3">
        <f>(Voters[[#This Row],[Confirmed Voters]]/C$257)*100</f>
        <v>8.7991872441540664E-2</v>
      </c>
    </row>
    <row r="213" spans="1:9" x14ac:dyDescent="0.5">
      <c r="A213" s="3" t="s">
        <v>53</v>
      </c>
      <c r="B213" s="3" t="s">
        <v>8</v>
      </c>
      <c r="C213" s="3">
        <v>833000</v>
      </c>
      <c r="D213" s="3">
        <v>773000</v>
      </c>
      <c r="E213" s="3">
        <v>517000</v>
      </c>
      <c r="F213" s="3">
        <v>395000</v>
      </c>
      <c r="G213" s="3">
        <f>(Voters[[#This Row],[Registered Voters]]/C$257)*100</f>
        <v>0.21976714034916195</v>
      </c>
      <c r="H213" s="3">
        <f>Voters[[#This Row],[Citizen Population]]-Voters[[#This Row],[Registered Voters]]</f>
        <v>256000</v>
      </c>
      <c r="I213" s="3">
        <f>(Voters[[#This Row],[Confirmed Voters]]/C$257)*100</f>
        <v>0.16790719620487229</v>
      </c>
    </row>
    <row r="214" spans="1:9" x14ac:dyDescent="0.5">
      <c r="A214" s="3" t="s">
        <v>53</v>
      </c>
      <c r="B214" s="3" t="s">
        <v>9</v>
      </c>
      <c r="C214" s="3">
        <v>783000</v>
      </c>
      <c r="D214" s="3">
        <v>739000</v>
      </c>
      <c r="E214" s="3">
        <v>514000</v>
      </c>
      <c r="F214" s="3">
        <v>402000</v>
      </c>
      <c r="G214" s="3">
        <f>(Voters[[#This Row],[Registered Voters]]/C$257)*100</f>
        <v>0.21849189582102369</v>
      </c>
      <c r="H214" s="3">
        <f>Voters[[#This Row],[Citizen Population]]-Voters[[#This Row],[Registered Voters]]</f>
        <v>225000</v>
      </c>
      <c r="I214" s="3">
        <f>(Voters[[#This Row],[Confirmed Voters]]/C$257)*100</f>
        <v>0.17088276677052824</v>
      </c>
    </row>
    <row r="215" spans="1:9" x14ac:dyDescent="0.5">
      <c r="A215" s="3" t="s">
        <v>53</v>
      </c>
      <c r="B215" s="3" t="s">
        <v>10</v>
      </c>
      <c r="C215" s="3">
        <v>1607000</v>
      </c>
      <c r="D215" s="3">
        <v>1563000</v>
      </c>
      <c r="E215" s="3">
        <v>1081000</v>
      </c>
      <c r="F215" s="3">
        <v>904000</v>
      </c>
      <c r="G215" s="3">
        <f>(Voters[[#This Row],[Registered Voters]]/C$257)*100</f>
        <v>0.45951311163915681</v>
      </c>
      <c r="H215" s="3">
        <f>Voters[[#This Row],[Citizen Population]]-Voters[[#This Row],[Registered Voters]]</f>
        <v>482000</v>
      </c>
      <c r="I215" s="3">
        <f>(Voters[[#This Row],[Confirmed Voters]]/C$257)*100</f>
        <v>0.38427368447899884</v>
      </c>
    </row>
    <row r="216" spans="1:9" x14ac:dyDescent="0.5">
      <c r="A216" s="3" t="s">
        <v>53</v>
      </c>
      <c r="B216" s="3" t="s">
        <v>11</v>
      </c>
      <c r="C216" s="3">
        <v>1016000</v>
      </c>
      <c r="D216" s="3">
        <v>1013000</v>
      </c>
      <c r="E216" s="3">
        <v>793000</v>
      </c>
      <c r="F216" s="3">
        <v>698000</v>
      </c>
      <c r="G216" s="3">
        <f>(Voters[[#This Row],[Registered Voters]]/C$257)*100</f>
        <v>0.33708963693788285</v>
      </c>
      <c r="H216" s="3">
        <f>Voters[[#This Row],[Citizen Population]]-Voters[[#This Row],[Registered Voters]]</f>
        <v>220000</v>
      </c>
      <c r="I216" s="3">
        <f>(Voters[[#This Row],[Confirmed Voters]]/C$257)*100</f>
        <v>0.2967068935468376</v>
      </c>
    </row>
    <row r="217" spans="1:9" x14ac:dyDescent="0.5">
      <c r="A217" s="3" t="s">
        <v>54</v>
      </c>
      <c r="B217" s="3" t="s">
        <v>7</v>
      </c>
      <c r="C217" s="3">
        <v>2538000</v>
      </c>
      <c r="D217" s="3">
        <v>2249000</v>
      </c>
      <c r="E217" s="3">
        <v>971000</v>
      </c>
      <c r="F217" s="3">
        <v>572000</v>
      </c>
      <c r="G217" s="3">
        <f>(Voters[[#This Row],[Registered Voters]]/C$257)*100</f>
        <v>0.41275414560742019</v>
      </c>
      <c r="H217" s="3">
        <f>Voters[[#This Row],[Citizen Population]]-Voters[[#This Row],[Registered Voters]]</f>
        <v>1278000</v>
      </c>
      <c r="I217" s="3">
        <f>(Voters[[#This Row],[Confirmed Voters]]/C$257)*100</f>
        <v>0.24314662336503023</v>
      </c>
    </row>
    <row r="218" spans="1:9" x14ac:dyDescent="0.5">
      <c r="A218" s="3" t="s">
        <v>54</v>
      </c>
      <c r="B218" s="3" t="s">
        <v>8</v>
      </c>
      <c r="C218" s="3">
        <v>3695000</v>
      </c>
      <c r="D218" s="3">
        <v>2965000</v>
      </c>
      <c r="E218" s="3">
        <v>1734000</v>
      </c>
      <c r="F218" s="3">
        <v>1228000</v>
      </c>
      <c r="G218" s="3">
        <f>(Voters[[#This Row],[Registered Voters]]/C$257)*100</f>
        <v>0.7370913372639204</v>
      </c>
      <c r="H218" s="3">
        <f>Voters[[#This Row],[Citizen Population]]-Voters[[#This Row],[Registered Voters]]</f>
        <v>1231000</v>
      </c>
      <c r="I218" s="3">
        <f>(Voters[[#This Row],[Confirmed Voters]]/C$257)*100</f>
        <v>0.52200009351793208</v>
      </c>
    </row>
    <row r="219" spans="1:9" x14ac:dyDescent="0.5">
      <c r="A219" s="3" t="s">
        <v>54</v>
      </c>
      <c r="B219" s="3" t="s">
        <v>9</v>
      </c>
      <c r="C219" s="3">
        <v>3445000</v>
      </c>
      <c r="D219" s="3">
        <v>2748000</v>
      </c>
      <c r="E219" s="3">
        <v>1839000</v>
      </c>
      <c r="F219" s="3">
        <v>1473000</v>
      </c>
      <c r="G219" s="3">
        <f>(Voters[[#This Row],[Registered Voters]]/C$257)*100</f>
        <v>0.78172489574875981</v>
      </c>
      <c r="H219" s="3">
        <f>Voters[[#This Row],[Citizen Population]]-Voters[[#This Row],[Registered Voters]]</f>
        <v>909000</v>
      </c>
      <c r="I219" s="3">
        <f>(Voters[[#This Row],[Confirmed Voters]]/C$257)*100</f>
        <v>0.62614506331589082</v>
      </c>
    </row>
    <row r="220" spans="1:9" x14ac:dyDescent="0.5">
      <c r="A220" s="3" t="s">
        <v>54</v>
      </c>
      <c r="B220" s="3" t="s">
        <v>10</v>
      </c>
      <c r="C220" s="3">
        <v>6115000</v>
      </c>
      <c r="D220" s="3">
        <v>5429000</v>
      </c>
      <c r="E220" s="3">
        <v>3981000</v>
      </c>
      <c r="F220" s="3">
        <v>3399000</v>
      </c>
      <c r="G220" s="3">
        <f>(Voters[[#This Row],[Registered Voters]]/C$257)*100</f>
        <v>1.692249488839485</v>
      </c>
      <c r="H220" s="3">
        <f>Voters[[#This Row],[Citizen Population]]-Voters[[#This Row],[Registered Voters]]</f>
        <v>1448000</v>
      </c>
      <c r="I220" s="3">
        <f>(Voters[[#This Row],[Confirmed Voters]]/C$257)*100</f>
        <v>1.4448520503806606</v>
      </c>
    </row>
    <row r="221" spans="1:9" x14ac:dyDescent="0.5">
      <c r="A221" s="3" t="s">
        <v>54</v>
      </c>
      <c r="B221" s="3" t="s">
        <v>11</v>
      </c>
      <c r="C221" s="3">
        <v>2849000</v>
      </c>
      <c r="D221" s="3">
        <v>2671000</v>
      </c>
      <c r="E221" s="3">
        <v>2225000</v>
      </c>
      <c r="F221" s="3">
        <v>1971000</v>
      </c>
      <c r="G221" s="3">
        <f>(Voters[[#This Row],[Registered Voters]]/C$257)*100</f>
        <v>0.94580635836921734</v>
      </c>
      <c r="H221" s="3">
        <f>Voters[[#This Row],[Citizen Population]]-Voters[[#This Row],[Registered Voters]]</f>
        <v>446000</v>
      </c>
      <c r="I221" s="3">
        <f>(Voters[[#This Row],[Confirmed Voters]]/C$257)*100</f>
        <v>0.83783565498684376</v>
      </c>
    </row>
    <row r="222" spans="1:9" x14ac:dyDescent="0.5">
      <c r="A222" s="3" t="s">
        <v>55</v>
      </c>
      <c r="B222" s="3" t="s">
        <v>7</v>
      </c>
      <c r="C222" s="3">
        <v>279000</v>
      </c>
      <c r="D222" s="3">
        <v>263000</v>
      </c>
      <c r="E222" s="3">
        <v>115000</v>
      </c>
      <c r="F222" s="3">
        <v>97000</v>
      </c>
      <c r="G222" s="3">
        <f>(Voters[[#This Row],[Registered Voters]]/C$257)*100</f>
        <v>4.8884373578633698E-2</v>
      </c>
      <c r="H222" s="3">
        <f>Voters[[#This Row],[Citizen Population]]-Voters[[#This Row],[Registered Voters]]</f>
        <v>148000</v>
      </c>
      <c r="I222" s="3">
        <f>(Voters[[#This Row],[Confirmed Voters]]/C$257)*100</f>
        <v>4.1232906409804079E-2</v>
      </c>
    </row>
    <row r="223" spans="1:9" x14ac:dyDescent="0.5">
      <c r="A223" s="3" t="s">
        <v>55</v>
      </c>
      <c r="B223" s="3" t="s">
        <v>8</v>
      </c>
      <c r="C223" s="3">
        <v>446000</v>
      </c>
      <c r="D223" s="3">
        <v>407000</v>
      </c>
      <c r="E223" s="3">
        <v>236000</v>
      </c>
      <c r="F223" s="3">
        <v>194000</v>
      </c>
      <c r="G223" s="3">
        <f>(Voters[[#This Row],[Registered Voters]]/C$257)*100</f>
        <v>0.10031923621354394</v>
      </c>
      <c r="H223" s="3">
        <f>Voters[[#This Row],[Citizen Population]]-Voters[[#This Row],[Registered Voters]]</f>
        <v>171000</v>
      </c>
      <c r="I223" s="3">
        <f>(Voters[[#This Row],[Confirmed Voters]]/C$257)*100</f>
        <v>8.2465812819608159E-2</v>
      </c>
    </row>
    <row r="224" spans="1:9" x14ac:dyDescent="0.5">
      <c r="A224" s="3" t="s">
        <v>55</v>
      </c>
      <c r="B224" s="3" t="s">
        <v>9</v>
      </c>
      <c r="C224" s="3">
        <v>357000</v>
      </c>
      <c r="D224" s="3">
        <v>307000</v>
      </c>
      <c r="E224" s="3">
        <v>182000</v>
      </c>
      <c r="F224" s="3">
        <v>161000</v>
      </c>
      <c r="G224" s="3">
        <f>(Voters[[#This Row],[Registered Voters]]/C$257)*100</f>
        <v>7.7364834707055075E-2</v>
      </c>
      <c r="H224" s="3">
        <f>Voters[[#This Row],[Citizen Population]]-Voters[[#This Row],[Registered Voters]]</f>
        <v>125000</v>
      </c>
      <c r="I224" s="3">
        <f>(Voters[[#This Row],[Confirmed Voters]]/C$257)*100</f>
        <v>6.8438123010087185E-2</v>
      </c>
    </row>
    <row r="225" spans="1:9" x14ac:dyDescent="0.5">
      <c r="A225" s="3" t="s">
        <v>55</v>
      </c>
      <c r="B225" s="3" t="s">
        <v>10</v>
      </c>
      <c r="C225" s="3">
        <v>592000</v>
      </c>
      <c r="D225" s="3">
        <v>576000</v>
      </c>
      <c r="E225" s="3">
        <v>396000</v>
      </c>
      <c r="F225" s="3">
        <v>375000</v>
      </c>
      <c r="G225" s="3">
        <f>(Voters[[#This Row],[Registered Voters]]/C$257)*100</f>
        <v>0.16833227771425172</v>
      </c>
      <c r="H225" s="3">
        <f>Voters[[#This Row],[Citizen Population]]-Voters[[#This Row],[Registered Voters]]</f>
        <v>180000</v>
      </c>
      <c r="I225" s="3">
        <f>(Voters[[#This Row],[Confirmed Voters]]/C$257)*100</f>
        <v>0.15940556601728381</v>
      </c>
    </row>
    <row r="226" spans="1:9" x14ac:dyDescent="0.5">
      <c r="A226" s="3" t="s">
        <v>55</v>
      </c>
      <c r="B226" s="3" t="s">
        <v>11</v>
      </c>
      <c r="C226" s="3">
        <v>242000</v>
      </c>
      <c r="D226" s="3">
        <v>240000</v>
      </c>
      <c r="E226" s="3">
        <v>208000</v>
      </c>
      <c r="F226" s="3">
        <v>195000</v>
      </c>
      <c r="G226" s="3">
        <f>(Voters[[#This Row],[Registered Voters]]/C$257)*100</f>
        <v>8.8416953950920085E-2</v>
      </c>
      <c r="H226" s="3">
        <f>Voters[[#This Row],[Citizen Population]]-Voters[[#This Row],[Registered Voters]]</f>
        <v>32000</v>
      </c>
      <c r="I226" s="3">
        <f>(Voters[[#This Row],[Confirmed Voters]]/C$257)*100</f>
        <v>8.289089432898758E-2</v>
      </c>
    </row>
    <row r="227" spans="1:9" x14ac:dyDescent="0.5">
      <c r="A227" s="3" t="s">
        <v>56</v>
      </c>
      <c r="B227" s="3" t="s">
        <v>7</v>
      </c>
      <c r="C227" s="3">
        <v>61000</v>
      </c>
      <c r="D227" s="3">
        <v>59000</v>
      </c>
      <c r="E227" s="3">
        <v>30000</v>
      </c>
      <c r="F227" s="3">
        <v>23000</v>
      </c>
      <c r="G227" s="3">
        <f>(Voters[[#This Row],[Registered Voters]]/C$257)*100</f>
        <v>1.2752445281382705E-2</v>
      </c>
      <c r="H227" s="3">
        <f>Voters[[#This Row],[Citizen Population]]-Voters[[#This Row],[Registered Voters]]</f>
        <v>29000</v>
      </c>
      <c r="I227" s="3">
        <f>(Voters[[#This Row],[Confirmed Voters]]/C$257)*100</f>
        <v>9.7768747157267397E-3</v>
      </c>
    </row>
    <row r="228" spans="1:9" x14ac:dyDescent="0.5">
      <c r="A228" s="3" t="s">
        <v>56</v>
      </c>
      <c r="B228" s="3" t="s">
        <v>8</v>
      </c>
      <c r="C228" s="3">
        <v>69000</v>
      </c>
      <c r="D228" s="3">
        <v>68000</v>
      </c>
      <c r="E228" s="3">
        <v>41000</v>
      </c>
      <c r="F228" s="3">
        <v>30000</v>
      </c>
      <c r="G228" s="3">
        <f>(Voters[[#This Row],[Registered Voters]]/C$257)*100</f>
        <v>1.7428341884556362E-2</v>
      </c>
      <c r="H228" s="3">
        <f>Voters[[#This Row],[Citizen Population]]-Voters[[#This Row],[Registered Voters]]</f>
        <v>27000</v>
      </c>
      <c r="I228" s="3">
        <f>(Voters[[#This Row],[Confirmed Voters]]/C$257)*100</f>
        <v>1.2752445281382705E-2</v>
      </c>
    </row>
    <row r="229" spans="1:9" x14ac:dyDescent="0.5">
      <c r="A229" s="3" t="s">
        <v>56</v>
      </c>
      <c r="B229" s="3" t="s">
        <v>9</v>
      </c>
      <c r="C229" s="3">
        <v>78000</v>
      </c>
      <c r="D229" s="3">
        <v>76000</v>
      </c>
      <c r="E229" s="3">
        <v>53000</v>
      </c>
      <c r="F229" s="3">
        <v>46000</v>
      </c>
      <c r="G229" s="3">
        <f>(Voters[[#This Row],[Registered Voters]]/C$257)*100</f>
        <v>2.2529319997109446E-2</v>
      </c>
      <c r="H229" s="3">
        <f>Voters[[#This Row],[Citizen Population]]-Voters[[#This Row],[Registered Voters]]</f>
        <v>23000</v>
      </c>
      <c r="I229" s="3">
        <f>(Voters[[#This Row],[Confirmed Voters]]/C$257)*100</f>
        <v>1.9553749431453479E-2</v>
      </c>
    </row>
    <row r="230" spans="1:9" x14ac:dyDescent="0.5">
      <c r="A230" s="3" t="s">
        <v>56</v>
      </c>
      <c r="B230" s="3" t="s">
        <v>10</v>
      </c>
      <c r="C230" s="3">
        <v>195000</v>
      </c>
      <c r="D230" s="3">
        <v>193000</v>
      </c>
      <c r="E230" s="3">
        <v>153000</v>
      </c>
      <c r="F230" s="3">
        <v>133000</v>
      </c>
      <c r="G230" s="3">
        <f>(Voters[[#This Row],[Registered Voters]]/C$257)*100</f>
        <v>6.50374709350518E-2</v>
      </c>
      <c r="H230" s="3">
        <f>Voters[[#This Row],[Citizen Population]]-Voters[[#This Row],[Registered Voters]]</f>
        <v>40000</v>
      </c>
      <c r="I230" s="3">
        <f>(Voters[[#This Row],[Confirmed Voters]]/C$257)*100</f>
        <v>5.6535840747463317E-2</v>
      </c>
    </row>
    <row r="231" spans="1:9" x14ac:dyDescent="0.5">
      <c r="A231" s="3" t="s">
        <v>56</v>
      </c>
      <c r="B231" s="3" t="s">
        <v>11</v>
      </c>
      <c r="C231" s="3">
        <v>93000</v>
      </c>
      <c r="D231" s="3">
        <v>91000</v>
      </c>
      <c r="E231" s="3">
        <v>79000</v>
      </c>
      <c r="F231" s="3">
        <v>75000</v>
      </c>
      <c r="G231" s="3">
        <f>(Voters[[#This Row],[Registered Voters]]/C$257)*100</f>
        <v>3.3581439240974453E-2</v>
      </c>
      <c r="H231" s="3">
        <f>Voters[[#This Row],[Citizen Population]]-Voters[[#This Row],[Registered Voters]]</f>
        <v>12000</v>
      </c>
      <c r="I231" s="3">
        <f>(Voters[[#This Row],[Confirmed Voters]]/C$257)*100</f>
        <v>3.1881113203456761E-2</v>
      </c>
    </row>
    <row r="232" spans="1:9" x14ac:dyDescent="0.5">
      <c r="A232" s="3" t="s">
        <v>57</v>
      </c>
      <c r="B232" s="3" t="s">
        <v>7</v>
      </c>
      <c r="C232" s="3">
        <v>695000</v>
      </c>
      <c r="D232" s="3">
        <v>612000</v>
      </c>
      <c r="E232" s="3">
        <v>351000</v>
      </c>
      <c r="F232" s="3">
        <v>292000</v>
      </c>
      <c r="G232" s="3">
        <f>(Voters[[#This Row],[Registered Voters]]/C$257)*100</f>
        <v>0.14920360979217764</v>
      </c>
      <c r="H232" s="3">
        <f>Voters[[#This Row],[Citizen Population]]-Voters[[#This Row],[Registered Voters]]</f>
        <v>261000</v>
      </c>
      <c r="I232" s="3">
        <f>(Voters[[#This Row],[Confirmed Voters]]/C$257)*100</f>
        <v>0.12412380073879166</v>
      </c>
    </row>
    <row r="233" spans="1:9" x14ac:dyDescent="0.5">
      <c r="A233" s="3" t="s">
        <v>57</v>
      </c>
      <c r="B233" s="3" t="s">
        <v>8</v>
      </c>
      <c r="C233" s="3">
        <v>1192000</v>
      </c>
      <c r="D233" s="3">
        <v>1026000</v>
      </c>
      <c r="E233" s="3">
        <v>698000</v>
      </c>
      <c r="F233" s="3">
        <v>605000</v>
      </c>
      <c r="G233" s="3">
        <f>(Voters[[#This Row],[Registered Voters]]/C$257)*100</f>
        <v>0.2967068935468376</v>
      </c>
      <c r="H233" s="3">
        <f>Voters[[#This Row],[Citizen Population]]-Voters[[#This Row],[Registered Voters]]</f>
        <v>328000</v>
      </c>
      <c r="I233" s="3">
        <f>(Voters[[#This Row],[Confirmed Voters]]/C$257)*100</f>
        <v>0.25717431317455119</v>
      </c>
    </row>
    <row r="234" spans="1:9" x14ac:dyDescent="0.5">
      <c r="A234" s="3" t="s">
        <v>57</v>
      </c>
      <c r="B234" s="3" t="s">
        <v>9</v>
      </c>
      <c r="C234" s="3">
        <v>989000</v>
      </c>
      <c r="D234" s="3">
        <v>889000</v>
      </c>
      <c r="E234" s="3">
        <v>717000</v>
      </c>
      <c r="F234" s="3">
        <v>634000</v>
      </c>
      <c r="G234" s="3">
        <f>(Voters[[#This Row],[Registered Voters]]/C$257)*100</f>
        <v>0.30478344222504666</v>
      </c>
      <c r="H234" s="3">
        <f>Voters[[#This Row],[Citizen Population]]-Voters[[#This Row],[Registered Voters]]</f>
        <v>172000</v>
      </c>
      <c r="I234" s="3">
        <f>(Voters[[#This Row],[Confirmed Voters]]/C$257)*100</f>
        <v>0.26950167694655447</v>
      </c>
    </row>
    <row r="235" spans="1:9" x14ac:dyDescent="0.5">
      <c r="A235" s="3" t="s">
        <v>57</v>
      </c>
      <c r="B235" s="3" t="s">
        <v>10</v>
      </c>
      <c r="C235" s="3">
        <v>2140000</v>
      </c>
      <c r="D235" s="3">
        <v>2050000</v>
      </c>
      <c r="E235" s="3">
        <v>1591000</v>
      </c>
      <c r="F235" s="3">
        <v>1473000</v>
      </c>
      <c r="G235" s="3">
        <f>(Voters[[#This Row],[Registered Voters]]/C$257)*100</f>
        <v>0.67630468142266276</v>
      </c>
      <c r="H235" s="3">
        <f>Voters[[#This Row],[Citizen Population]]-Voters[[#This Row],[Registered Voters]]</f>
        <v>459000</v>
      </c>
      <c r="I235" s="3">
        <f>(Voters[[#This Row],[Confirmed Voters]]/C$257)*100</f>
        <v>0.62614506331589082</v>
      </c>
    </row>
    <row r="236" spans="1:9" x14ac:dyDescent="0.5">
      <c r="A236" s="3" t="s">
        <v>57</v>
      </c>
      <c r="B236" s="3" t="s">
        <v>11</v>
      </c>
      <c r="C236" s="3">
        <v>1079000</v>
      </c>
      <c r="D236" s="3">
        <v>1069000</v>
      </c>
      <c r="E236" s="3">
        <v>853000</v>
      </c>
      <c r="F236" s="3">
        <v>774000</v>
      </c>
      <c r="G236" s="3">
        <f>(Voters[[#This Row],[Registered Voters]]/C$257)*100</f>
        <v>0.36259452750064824</v>
      </c>
      <c r="H236" s="3">
        <f>Voters[[#This Row],[Citizen Population]]-Voters[[#This Row],[Registered Voters]]</f>
        <v>216000</v>
      </c>
      <c r="I236" s="3">
        <f>(Voters[[#This Row],[Confirmed Voters]]/C$257)*100</f>
        <v>0.32901308825967379</v>
      </c>
    </row>
    <row r="237" spans="1:9" x14ac:dyDescent="0.5">
      <c r="A237" s="3" t="s">
        <v>58</v>
      </c>
      <c r="B237" s="3" t="s">
        <v>7</v>
      </c>
      <c r="C237" s="3">
        <v>563000</v>
      </c>
      <c r="D237" s="3">
        <v>511000</v>
      </c>
      <c r="E237" s="3">
        <v>275000</v>
      </c>
      <c r="F237" s="3">
        <v>215000</v>
      </c>
      <c r="G237" s="3">
        <f>(Voters[[#This Row],[Registered Voters]]/C$257)*100</f>
        <v>0.11689741507934145</v>
      </c>
      <c r="H237" s="3">
        <f>Voters[[#This Row],[Citizen Population]]-Voters[[#This Row],[Registered Voters]]</f>
        <v>236000</v>
      </c>
      <c r="I237" s="3">
        <f>(Voters[[#This Row],[Confirmed Voters]]/C$257)*100</f>
        <v>9.1392524516576049E-2</v>
      </c>
    </row>
    <row r="238" spans="1:9" x14ac:dyDescent="0.5">
      <c r="A238" s="3" t="s">
        <v>58</v>
      </c>
      <c r="B238" s="3" t="s">
        <v>8</v>
      </c>
      <c r="C238" s="3">
        <v>1017000</v>
      </c>
      <c r="D238" s="3">
        <v>911000</v>
      </c>
      <c r="E238" s="3">
        <v>596000</v>
      </c>
      <c r="F238" s="3">
        <v>488000</v>
      </c>
      <c r="G238" s="3">
        <f>(Voters[[#This Row],[Registered Voters]]/C$257)*100</f>
        <v>0.2533485795901364</v>
      </c>
      <c r="H238" s="3">
        <f>Voters[[#This Row],[Citizen Population]]-Voters[[#This Row],[Registered Voters]]</f>
        <v>315000</v>
      </c>
      <c r="I238" s="3">
        <f>(Voters[[#This Row],[Confirmed Voters]]/C$257)*100</f>
        <v>0.20743977657715867</v>
      </c>
    </row>
    <row r="239" spans="1:9" x14ac:dyDescent="0.5">
      <c r="A239" s="3" t="s">
        <v>58</v>
      </c>
      <c r="B239" s="3" t="s">
        <v>9</v>
      </c>
      <c r="C239" s="3">
        <v>916000</v>
      </c>
      <c r="D239" s="3">
        <v>809000</v>
      </c>
      <c r="E239" s="3">
        <v>649000</v>
      </c>
      <c r="F239" s="3">
        <v>577000</v>
      </c>
      <c r="G239" s="3">
        <f>(Voters[[#This Row],[Registered Voters]]/C$257)*100</f>
        <v>0.27587789958724585</v>
      </c>
      <c r="H239" s="3">
        <f>Voters[[#This Row],[Citizen Population]]-Voters[[#This Row],[Registered Voters]]</f>
        <v>160000</v>
      </c>
      <c r="I239" s="3">
        <f>(Voters[[#This Row],[Confirmed Voters]]/C$257)*100</f>
        <v>0.2452720309119274</v>
      </c>
    </row>
    <row r="240" spans="1:9" x14ac:dyDescent="0.5">
      <c r="A240" s="3" t="s">
        <v>58</v>
      </c>
      <c r="B240" s="3" t="s">
        <v>10</v>
      </c>
      <c r="C240" s="3">
        <v>1660000</v>
      </c>
      <c r="D240" s="3">
        <v>1570000</v>
      </c>
      <c r="E240" s="3">
        <v>1183000</v>
      </c>
      <c r="F240" s="3">
        <v>1101000</v>
      </c>
      <c r="G240" s="3">
        <f>(Voters[[#This Row],[Registered Voters]]/C$257)*100</f>
        <v>0.50287142559585796</v>
      </c>
      <c r="H240" s="3">
        <f>Voters[[#This Row],[Citizen Population]]-Voters[[#This Row],[Registered Voters]]</f>
        <v>387000</v>
      </c>
      <c r="I240" s="3">
        <f>(Voters[[#This Row],[Confirmed Voters]]/C$257)*100</f>
        <v>0.4680147418267453</v>
      </c>
    </row>
    <row r="241" spans="1:9" x14ac:dyDescent="0.5">
      <c r="A241" s="3" t="s">
        <v>58</v>
      </c>
      <c r="B241" s="3" t="s">
        <v>11</v>
      </c>
      <c r="C241" s="3">
        <v>1074000</v>
      </c>
      <c r="D241" s="3">
        <v>1032000</v>
      </c>
      <c r="E241" s="3">
        <v>830000</v>
      </c>
      <c r="F241" s="3">
        <v>791000</v>
      </c>
      <c r="G241" s="3">
        <f>(Voters[[#This Row],[Registered Voters]]/C$257)*100</f>
        <v>0.3528176527849215</v>
      </c>
      <c r="H241" s="3">
        <f>Voters[[#This Row],[Citizen Population]]-Voters[[#This Row],[Registered Voters]]</f>
        <v>202000</v>
      </c>
      <c r="I241" s="3">
        <f>(Voters[[#This Row],[Confirmed Voters]]/C$257)*100</f>
        <v>0.33623947391912395</v>
      </c>
    </row>
    <row r="242" spans="1:9" x14ac:dyDescent="0.5">
      <c r="A242" s="3" t="s">
        <v>59</v>
      </c>
      <c r="B242" s="3" t="s">
        <v>7</v>
      </c>
      <c r="C242" s="3">
        <v>163000</v>
      </c>
      <c r="D242" s="3">
        <v>162000</v>
      </c>
      <c r="E242" s="3">
        <v>78000</v>
      </c>
      <c r="F242" s="3">
        <v>37000</v>
      </c>
      <c r="G242" s="3">
        <f>(Voters[[#This Row],[Registered Voters]]/C$257)*100</f>
        <v>3.3156357731595039E-2</v>
      </c>
      <c r="H242" s="3">
        <f>Voters[[#This Row],[Citizen Population]]-Voters[[#This Row],[Registered Voters]]</f>
        <v>84000</v>
      </c>
      <c r="I242" s="3">
        <f>(Voters[[#This Row],[Confirmed Voters]]/C$257)*100</f>
        <v>1.572801584703867E-2</v>
      </c>
    </row>
    <row r="243" spans="1:9" x14ac:dyDescent="0.5">
      <c r="A243" s="3" t="s">
        <v>59</v>
      </c>
      <c r="B243" s="3" t="s">
        <v>8</v>
      </c>
      <c r="C243" s="3">
        <v>213000</v>
      </c>
      <c r="D243" s="3">
        <v>210000</v>
      </c>
      <c r="E243" s="3">
        <v>131000</v>
      </c>
      <c r="F243" s="3">
        <v>66000</v>
      </c>
      <c r="G243" s="3">
        <f>(Voters[[#This Row],[Registered Voters]]/C$257)*100</f>
        <v>5.5685677728704482E-2</v>
      </c>
      <c r="H243" s="3">
        <f>Voters[[#This Row],[Citizen Population]]-Voters[[#This Row],[Registered Voters]]</f>
        <v>79000</v>
      </c>
      <c r="I243" s="3">
        <f>(Voters[[#This Row],[Confirmed Voters]]/C$257)*100</f>
        <v>2.8055379619041955E-2</v>
      </c>
    </row>
    <row r="244" spans="1:9" x14ac:dyDescent="0.5">
      <c r="A244" s="3" t="s">
        <v>59</v>
      </c>
      <c r="B244" s="3" t="s">
        <v>9</v>
      </c>
      <c r="C244" s="3">
        <v>237000</v>
      </c>
      <c r="D244" s="3">
        <v>237000</v>
      </c>
      <c r="E244" s="3">
        <v>162000</v>
      </c>
      <c r="F244" s="3">
        <v>111000</v>
      </c>
      <c r="G244" s="3">
        <f>(Voters[[#This Row],[Registered Voters]]/C$257)*100</f>
        <v>6.8863204519466606E-2</v>
      </c>
      <c r="H244" s="3">
        <f>Voters[[#This Row],[Citizen Population]]-Voters[[#This Row],[Registered Voters]]</f>
        <v>75000</v>
      </c>
      <c r="I244" s="3">
        <f>(Voters[[#This Row],[Confirmed Voters]]/C$257)*100</f>
        <v>4.7184047541116013E-2</v>
      </c>
    </row>
    <row r="245" spans="1:9" x14ac:dyDescent="0.5">
      <c r="A245" s="3" t="s">
        <v>59</v>
      </c>
      <c r="B245" s="3" t="s">
        <v>10</v>
      </c>
      <c r="C245" s="3">
        <v>479000</v>
      </c>
      <c r="D245" s="3">
        <v>475000</v>
      </c>
      <c r="E245" s="3">
        <v>326000</v>
      </c>
      <c r="F245" s="3">
        <v>253000</v>
      </c>
      <c r="G245" s="3">
        <f>(Voters[[#This Row],[Registered Voters]]/C$257)*100</f>
        <v>0.13857657205769205</v>
      </c>
      <c r="H245" s="3">
        <f>Voters[[#This Row],[Citizen Population]]-Voters[[#This Row],[Registered Voters]]</f>
        <v>149000</v>
      </c>
      <c r="I245" s="3">
        <f>(Voters[[#This Row],[Confirmed Voters]]/C$257)*100</f>
        <v>0.10754562187299416</v>
      </c>
    </row>
    <row r="246" spans="1:9" x14ac:dyDescent="0.5">
      <c r="A246" s="3" t="s">
        <v>59</v>
      </c>
      <c r="B246" s="3" t="s">
        <v>11</v>
      </c>
      <c r="C246" s="3">
        <v>361000</v>
      </c>
      <c r="D246" s="3">
        <v>359000</v>
      </c>
      <c r="E246" s="3">
        <v>286000</v>
      </c>
      <c r="F246" s="3">
        <v>222000</v>
      </c>
      <c r="G246" s="3">
        <f>(Voters[[#This Row],[Registered Voters]]/C$257)*100</f>
        <v>0.12157331168251512</v>
      </c>
      <c r="H246" s="3">
        <f>Voters[[#This Row],[Citizen Population]]-Voters[[#This Row],[Registered Voters]]</f>
        <v>73000</v>
      </c>
      <c r="I246" s="3">
        <f>(Voters[[#This Row],[Confirmed Voters]]/C$257)*100</f>
        <v>9.4368095082232026E-2</v>
      </c>
    </row>
    <row r="247" spans="1:9" x14ac:dyDescent="0.5">
      <c r="A247" s="3" t="s">
        <v>60</v>
      </c>
      <c r="B247" s="3" t="s">
        <v>7</v>
      </c>
      <c r="C247" s="3">
        <v>539000</v>
      </c>
      <c r="D247" s="3">
        <v>513000</v>
      </c>
      <c r="E247" s="3">
        <v>308000</v>
      </c>
      <c r="F247" s="3">
        <v>287000</v>
      </c>
      <c r="G247" s="3">
        <f>(Voters[[#This Row],[Registered Voters]]/C$257)*100</f>
        <v>0.13092510488886244</v>
      </c>
      <c r="H247" s="3">
        <f>Voters[[#This Row],[Citizen Population]]-Voters[[#This Row],[Registered Voters]]</f>
        <v>205000</v>
      </c>
      <c r="I247" s="3">
        <f>(Voters[[#This Row],[Confirmed Voters]]/C$257)*100</f>
        <v>0.12199839319189454</v>
      </c>
    </row>
    <row r="248" spans="1:9" x14ac:dyDescent="0.5">
      <c r="A248" s="3" t="s">
        <v>60</v>
      </c>
      <c r="B248" s="3" t="s">
        <v>8</v>
      </c>
      <c r="C248" s="3">
        <v>699000</v>
      </c>
      <c r="D248" s="3">
        <v>662000</v>
      </c>
      <c r="E248" s="3">
        <v>475000</v>
      </c>
      <c r="F248" s="3">
        <v>438000</v>
      </c>
      <c r="G248" s="3">
        <f>(Voters[[#This Row],[Registered Voters]]/C$257)*100</f>
        <v>0.2019137169552262</v>
      </c>
      <c r="H248" s="3">
        <f>Voters[[#This Row],[Citizen Population]]-Voters[[#This Row],[Registered Voters]]</f>
        <v>187000</v>
      </c>
      <c r="I248" s="3">
        <f>(Voters[[#This Row],[Confirmed Voters]]/C$257)*100</f>
        <v>0.1861857011081875</v>
      </c>
    </row>
    <row r="249" spans="1:9" x14ac:dyDescent="0.5">
      <c r="A249" s="3" t="s">
        <v>60</v>
      </c>
      <c r="B249" s="3" t="s">
        <v>9</v>
      </c>
      <c r="C249" s="3">
        <v>714000</v>
      </c>
      <c r="D249" s="3">
        <v>695000</v>
      </c>
      <c r="E249" s="3">
        <v>548000</v>
      </c>
      <c r="F249" s="3">
        <v>514000</v>
      </c>
      <c r="G249" s="3">
        <f>(Voters[[#This Row],[Registered Voters]]/C$257)*100</f>
        <v>0.23294466713992407</v>
      </c>
      <c r="H249" s="3">
        <f>Voters[[#This Row],[Citizen Population]]-Voters[[#This Row],[Registered Voters]]</f>
        <v>147000</v>
      </c>
      <c r="I249" s="3">
        <f>(Voters[[#This Row],[Confirmed Voters]]/C$257)*100</f>
        <v>0.21849189582102369</v>
      </c>
    </row>
    <row r="250" spans="1:9" x14ac:dyDescent="0.5">
      <c r="A250" s="3" t="s">
        <v>60</v>
      </c>
      <c r="B250" s="3" t="s">
        <v>10</v>
      </c>
      <c r="C250" s="3">
        <v>1552000</v>
      </c>
      <c r="D250" s="3">
        <v>1532000</v>
      </c>
      <c r="E250" s="3">
        <v>1224000</v>
      </c>
      <c r="F250" s="3">
        <v>1192000</v>
      </c>
      <c r="G250" s="3">
        <f>(Voters[[#This Row],[Registered Voters]]/C$257)*100</f>
        <v>0.5202997674804144</v>
      </c>
      <c r="H250" s="3">
        <f>Voters[[#This Row],[Citizen Population]]-Voters[[#This Row],[Registered Voters]]</f>
        <v>308000</v>
      </c>
      <c r="I250" s="3">
        <f>(Voters[[#This Row],[Confirmed Voters]]/C$257)*100</f>
        <v>0.5066971591802728</v>
      </c>
    </row>
    <row r="251" spans="1:9" x14ac:dyDescent="0.5">
      <c r="A251" s="3" t="s">
        <v>60</v>
      </c>
      <c r="B251" s="3" t="s">
        <v>11</v>
      </c>
      <c r="C251" s="3">
        <v>847000</v>
      </c>
      <c r="D251" s="3">
        <v>845000</v>
      </c>
      <c r="E251" s="3">
        <v>763000</v>
      </c>
      <c r="F251" s="3">
        <v>697000</v>
      </c>
      <c r="G251" s="3">
        <f>(Voters[[#This Row],[Registered Voters]]/C$257)*100</f>
        <v>0.32433719165650016</v>
      </c>
      <c r="H251" s="3">
        <f>Voters[[#This Row],[Citizen Population]]-Voters[[#This Row],[Registered Voters]]</f>
        <v>82000</v>
      </c>
      <c r="I251" s="3">
        <f>(Voters[[#This Row],[Confirmed Voters]]/C$257)*100</f>
        <v>0.29628181203745818</v>
      </c>
    </row>
    <row r="252" spans="1:9" x14ac:dyDescent="0.5">
      <c r="A252" s="3" t="s">
        <v>61</v>
      </c>
      <c r="B252" s="3" t="s">
        <v>7</v>
      </c>
      <c r="C252" s="3">
        <v>56000</v>
      </c>
      <c r="D252" s="3">
        <v>55000</v>
      </c>
      <c r="E252" s="3">
        <v>21000</v>
      </c>
      <c r="F252" s="3">
        <v>18000</v>
      </c>
      <c r="G252" s="3">
        <f>(Voters[[#This Row],[Registered Voters]]/C$257)*100</f>
        <v>8.9267116969678935E-3</v>
      </c>
      <c r="H252" s="3">
        <f>Voters[[#This Row],[Citizen Population]]-Voters[[#This Row],[Registered Voters]]</f>
        <v>34000</v>
      </c>
      <c r="I252" s="3">
        <f>(Voters[[#This Row],[Confirmed Voters]]/C$257)*100</f>
        <v>7.6514671688296234E-3</v>
      </c>
    </row>
    <row r="253" spans="1:9" x14ac:dyDescent="0.5">
      <c r="A253" s="3" t="s">
        <v>61</v>
      </c>
      <c r="B253" s="3" t="s">
        <v>8</v>
      </c>
      <c r="C253" s="3">
        <v>73000</v>
      </c>
      <c r="D253" s="3">
        <v>71000</v>
      </c>
      <c r="E253" s="3">
        <v>44000</v>
      </c>
      <c r="F253" s="3">
        <v>39000</v>
      </c>
      <c r="G253" s="3">
        <f>(Voters[[#This Row],[Registered Voters]]/C$257)*100</f>
        <v>1.8703586412694637E-2</v>
      </c>
      <c r="H253" s="3">
        <f>Voters[[#This Row],[Citizen Population]]-Voters[[#This Row],[Registered Voters]]</f>
        <v>27000</v>
      </c>
      <c r="I253" s="3">
        <f>(Voters[[#This Row],[Confirmed Voters]]/C$257)*100</f>
        <v>1.6578178865797519E-2</v>
      </c>
    </row>
    <row r="254" spans="1:9" x14ac:dyDescent="0.5">
      <c r="A254" s="3" t="s">
        <v>61</v>
      </c>
      <c r="B254" s="3" t="s">
        <v>9</v>
      </c>
      <c r="C254" s="3">
        <v>68000</v>
      </c>
      <c r="D254" s="3">
        <v>66000</v>
      </c>
      <c r="E254" s="3">
        <v>41000</v>
      </c>
      <c r="F254" s="3">
        <v>36000</v>
      </c>
      <c r="G254" s="3">
        <f>(Voters[[#This Row],[Registered Voters]]/C$257)*100</f>
        <v>1.7428341884556362E-2</v>
      </c>
      <c r="H254" s="3">
        <f>Voters[[#This Row],[Citizen Population]]-Voters[[#This Row],[Registered Voters]]</f>
        <v>25000</v>
      </c>
      <c r="I254" s="3">
        <f>(Voters[[#This Row],[Confirmed Voters]]/C$257)*100</f>
        <v>1.5302934337659247E-2</v>
      </c>
    </row>
    <row r="255" spans="1:9" x14ac:dyDescent="0.5">
      <c r="A255" s="3" t="s">
        <v>61</v>
      </c>
      <c r="B255" s="3" t="s">
        <v>10</v>
      </c>
      <c r="C255" s="3">
        <v>155000</v>
      </c>
      <c r="D255" s="3">
        <v>154000</v>
      </c>
      <c r="E255" s="3">
        <v>101000</v>
      </c>
      <c r="F255" s="3">
        <v>95000</v>
      </c>
      <c r="G255" s="3">
        <f>(Voters[[#This Row],[Registered Voters]]/C$257)*100</f>
        <v>4.2933232447321779E-2</v>
      </c>
      <c r="H255" s="3">
        <f>Voters[[#This Row],[Citizen Population]]-Voters[[#This Row],[Registered Voters]]</f>
        <v>53000</v>
      </c>
      <c r="I255" s="3">
        <f>(Voters[[#This Row],[Confirmed Voters]]/C$257)*100</f>
        <v>4.038274339104523E-2</v>
      </c>
    </row>
    <row r="256" spans="1:9" x14ac:dyDescent="0.5">
      <c r="A256" s="3" t="s">
        <v>61</v>
      </c>
      <c r="B256" s="3" t="s">
        <v>11</v>
      </c>
      <c r="C256" s="3">
        <v>74000</v>
      </c>
      <c r="D256" s="3">
        <v>73000</v>
      </c>
      <c r="E256" s="3">
        <v>61000</v>
      </c>
      <c r="F256" s="3">
        <v>59000</v>
      </c>
      <c r="G256" s="3">
        <f>(Voters[[#This Row],[Registered Voters]]/C$257)*100</f>
        <v>2.5929972072144834E-2</v>
      </c>
      <c r="H256" s="3">
        <f>Voters[[#This Row],[Citizen Population]]-Voters[[#This Row],[Registered Voters]]</f>
        <v>12000</v>
      </c>
      <c r="I256" s="3">
        <f>(Voters[[#This Row],[Confirmed Voters]]/C$257)*100</f>
        <v>2.5079809053385985E-2</v>
      </c>
    </row>
    <row r="257" spans="1:9" ht="20.7" x14ac:dyDescent="0.5">
      <c r="A257" s="3"/>
      <c r="B257" s="3"/>
      <c r="C257" s="3">
        <f>SUM(C2:C256)</f>
        <v>235249000</v>
      </c>
      <c r="D257" s="3">
        <f t="shared" ref="D257:F257" si="0">SUM(D2:D256)</f>
        <v>215085000</v>
      </c>
      <c r="E257" s="3">
        <f t="shared" si="0"/>
        <v>153153000</v>
      </c>
      <c r="F257" s="3">
        <f t="shared" si="0"/>
        <v>132952000</v>
      </c>
      <c r="G257" s="7"/>
      <c r="H257" s="3"/>
      <c r="I257" s="3"/>
    </row>
    <row r="259" spans="1:9" ht="18" x14ac:dyDescent="0.6">
      <c r="D259" s="24" t="s">
        <v>64</v>
      </c>
      <c r="E259" s="24"/>
      <c r="F259" s="8">
        <f>SUM(E2:E256)/SUM(C2:C256)</f>
        <v>0.65102508405986848</v>
      </c>
    </row>
    <row r="260" spans="1:9" ht="34" customHeight="1" x14ac:dyDescent="0.7">
      <c r="D260" s="25" t="s">
        <v>65</v>
      </c>
      <c r="E260" s="25"/>
      <c r="F260" s="20">
        <v>32695000</v>
      </c>
    </row>
  </sheetData>
  <mergeCells count="2">
    <mergeCell ref="D259:E259"/>
    <mergeCell ref="D260:E260"/>
  </mergeCells>
  <phoneticPr fontId="2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DB1C3-B72B-47F2-B3BF-A13875D3D092}">
  <dimension ref="A3:B56"/>
  <sheetViews>
    <sheetView topLeftCell="A28" workbookViewId="0">
      <selection activeCell="B56" sqref="B56"/>
    </sheetView>
  </sheetViews>
  <sheetFormatPr defaultRowHeight="14.35" x14ac:dyDescent="0.5"/>
  <cols>
    <col min="1" max="1" width="21.46875" bestFit="1" customWidth="1"/>
    <col min="2" max="2" width="14.64453125" bestFit="1" customWidth="1"/>
    <col min="3" max="3" width="20.29296875" bestFit="1" customWidth="1"/>
    <col min="4" max="6" width="8.76171875" bestFit="1" customWidth="1"/>
    <col min="7" max="7" width="6.41015625" bestFit="1" customWidth="1"/>
    <col min="8" max="8" width="10.234375" bestFit="1" customWidth="1"/>
  </cols>
  <sheetData>
    <row r="3" spans="1:2" x14ac:dyDescent="0.5">
      <c r="A3" s="10" t="s">
        <v>66</v>
      </c>
      <c r="B3" s="10" t="s">
        <v>70</v>
      </c>
    </row>
    <row r="4" spans="1:2" x14ac:dyDescent="0.5">
      <c r="A4" s="10" t="s">
        <v>67</v>
      </c>
      <c r="B4" t="s">
        <v>11</v>
      </c>
    </row>
    <row r="5" spans="1:2" x14ac:dyDescent="0.5">
      <c r="A5" s="1" t="s">
        <v>6</v>
      </c>
      <c r="B5" s="4">
        <v>523000</v>
      </c>
    </row>
    <row r="6" spans="1:2" x14ac:dyDescent="0.5">
      <c r="A6" s="1" t="s">
        <v>12</v>
      </c>
      <c r="B6" s="4">
        <v>55000</v>
      </c>
    </row>
    <row r="7" spans="1:2" x14ac:dyDescent="0.5">
      <c r="A7" s="1" t="s">
        <v>13</v>
      </c>
      <c r="B7" s="4">
        <v>659000</v>
      </c>
    </row>
    <row r="8" spans="1:2" x14ac:dyDescent="0.5">
      <c r="A8" s="1" t="s">
        <v>14</v>
      </c>
      <c r="B8" s="4">
        <v>324000</v>
      </c>
    </row>
    <row r="9" spans="1:2" x14ac:dyDescent="0.5">
      <c r="A9" s="1" t="s">
        <v>15</v>
      </c>
      <c r="B9" s="4">
        <v>3084000</v>
      </c>
    </row>
    <row r="10" spans="1:2" x14ac:dyDescent="0.5">
      <c r="A10" s="1" t="s">
        <v>16</v>
      </c>
      <c r="B10" s="4">
        <v>437000</v>
      </c>
    </row>
    <row r="11" spans="1:2" x14ac:dyDescent="0.5">
      <c r="A11" s="1" t="s">
        <v>17</v>
      </c>
      <c r="B11" s="4">
        <v>383000</v>
      </c>
    </row>
    <row r="12" spans="1:2" x14ac:dyDescent="0.5">
      <c r="A12" s="1" t="s">
        <v>18</v>
      </c>
      <c r="B12" s="4">
        <v>118000</v>
      </c>
    </row>
    <row r="13" spans="1:2" x14ac:dyDescent="0.5">
      <c r="A13" s="1" t="s">
        <v>19</v>
      </c>
      <c r="B13" s="4">
        <v>60000</v>
      </c>
    </row>
    <row r="14" spans="1:2" x14ac:dyDescent="0.5">
      <c r="A14" s="1" t="s">
        <v>20</v>
      </c>
      <c r="B14" s="4">
        <v>2384000</v>
      </c>
    </row>
    <row r="15" spans="1:2" x14ac:dyDescent="0.5">
      <c r="A15" s="1" t="s">
        <v>21</v>
      </c>
      <c r="B15" s="4">
        <v>739000</v>
      </c>
    </row>
    <row r="16" spans="1:2" x14ac:dyDescent="0.5">
      <c r="A16" s="1" t="s">
        <v>22</v>
      </c>
      <c r="B16" s="4">
        <v>149000</v>
      </c>
    </row>
    <row r="17" spans="1:2" x14ac:dyDescent="0.5">
      <c r="A17" s="1" t="s">
        <v>23</v>
      </c>
      <c r="B17" s="4">
        <v>164000</v>
      </c>
    </row>
    <row r="18" spans="1:2" x14ac:dyDescent="0.5">
      <c r="A18" s="1" t="s">
        <v>24</v>
      </c>
      <c r="B18" s="4">
        <v>1259000</v>
      </c>
    </row>
    <row r="19" spans="1:2" x14ac:dyDescent="0.5">
      <c r="A19" s="1" t="s">
        <v>25</v>
      </c>
      <c r="B19" s="4">
        <v>660000</v>
      </c>
    </row>
    <row r="20" spans="1:2" x14ac:dyDescent="0.5">
      <c r="A20" s="1" t="s">
        <v>26</v>
      </c>
      <c r="B20" s="4">
        <v>392000</v>
      </c>
    </row>
    <row r="21" spans="1:2" x14ac:dyDescent="0.5">
      <c r="A21" s="1" t="s">
        <v>27</v>
      </c>
      <c r="B21" s="4">
        <v>318000</v>
      </c>
    </row>
    <row r="22" spans="1:2" x14ac:dyDescent="0.5">
      <c r="A22" s="1" t="s">
        <v>28</v>
      </c>
      <c r="B22" s="4">
        <v>468000</v>
      </c>
    </row>
    <row r="23" spans="1:2" x14ac:dyDescent="0.5">
      <c r="A23" s="1" t="s">
        <v>29</v>
      </c>
      <c r="B23" s="4">
        <v>483000</v>
      </c>
    </row>
    <row r="24" spans="1:2" x14ac:dyDescent="0.5">
      <c r="A24" s="1" t="s">
        <v>30</v>
      </c>
      <c r="B24" s="4">
        <v>187000</v>
      </c>
    </row>
    <row r="25" spans="1:2" x14ac:dyDescent="0.5">
      <c r="A25" s="1" t="s">
        <v>31</v>
      </c>
      <c r="B25" s="4">
        <v>607000</v>
      </c>
    </row>
    <row r="26" spans="1:2" x14ac:dyDescent="0.5">
      <c r="A26" s="1" t="s">
        <v>32</v>
      </c>
      <c r="B26" s="4">
        <v>833000</v>
      </c>
    </row>
    <row r="27" spans="1:2" x14ac:dyDescent="0.5">
      <c r="A27" s="1" t="s">
        <v>33</v>
      </c>
      <c r="B27" s="4">
        <v>1214000</v>
      </c>
    </row>
    <row r="28" spans="1:2" x14ac:dyDescent="0.5">
      <c r="A28" s="1" t="s">
        <v>34</v>
      </c>
      <c r="B28" s="4">
        <v>652000</v>
      </c>
    </row>
    <row r="29" spans="1:2" x14ac:dyDescent="0.5">
      <c r="A29" s="1" t="s">
        <v>35</v>
      </c>
      <c r="B29" s="4">
        <v>371000</v>
      </c>
    </row>
    <row r="30" spans="1:2" x14ac:dyDescent="0.5">
      <c r="A30" s="1" t="s">
        <v>36</v>
      </c>
      <c r="B30" s="4">
        <v>624000</v>
      </c>
    </row>
    <row r="31" spans="1:2" x14ac:dyDescent="0.5">
      <c r="A31" s="1" t="s">
        <v>37</v>
      </c>
      <c r="B31" s="4">
        <v>153000</v>
      </c>
    </row>
    <row r="32" spans="1:2" x14ac:dyDescent="0.5">
      <c r="A32" s="1" t="s">
        <v>38</v>
      </c>
      <c r="B32" s="4">
        <v>217000</v>
      </c>
    </row>
    <row r="33" spans="1:2" x14ac:dyDescent="0.5">
      <c r="A33" s="1" t="s">
        <v>39</v>
      </c>
      <c r="B33" s="4">
        <v>270000</v>
      </c>
    </row>
    <row r="34" spans="1:2" x14ac:dyDescent="0.5">
      <c r="A34" s="1" t="s">
        <v>40</v>
      </c>
      <c r="B34" s="4">
        <v>145000</v>
      </c>
    </row>
    <row r="35" spans="1:2" x14ac:dyDescent="0.5">
      <c r="A35" s="1" t="s">
        <v>41</v>
      </c>
      <c r="B35" s="4">
        <v>1004000</v>
      </c>
    </row>
    <row r="36" spans="1:2" x14ac:dyDescent="0.5">
      <c r="A36" s="1" t="s">
        <v>42</v>
      </c>
      <c r="B36" s="4">
        <v>185000</v>
      </c>
    </row>
    <row r="37" spans="1:2" x14ac:dyDescent="0.5">
      <c r="A37" s="1" t="s">
        <v>43</v>
      </c>
      <c r="B37" s="4">
        <v>1904000</v>
      </c>
    </row>
    <row r="38" spans="1:2" x14ac:dyDescent="0.5">
      <c r="A38" s="1" t="s">
        <v>44</v>
      </c>
      <c r="B38" s="4">
        <v>1138000</v>
      </c>
    </row>
    <row r="39" spans="1:2" x14ac:dyDescent="0.5">
      <c r="A39" s="1" t="s">
        <v>45</v>
      </c>
      <c r="B39" s="4">
        <v>64000</v>
      </c>
    </row>
    <row r="40" spans="1:2" x14ac:dyDescent="0.5">
      <c r="A40" s="1" t="s">
        <v>46</v>
      </c>
      <c r="B40" s="4">
        <v>1302000</v>
      </c>
    </row>
    <row r="41" spans="1:2" x14ac:dyDescent="0.5">
      <c r="A41" s="1" t="s">
        <v>47</v>
      </c>
      <c r="B41" s="4">
        <v>378000</v>
      </c>
    </row>
    <row r="42" spans="1:2" x14ac:dyDescent="0.5">
      <c r="A42" s="1" t="s">
        <v>48</v>
      </c>
      <c r="B42" s="4">
        <v>513000</v>
      </c>
    </row>
    <row r="43" spans="1:2" x14ac:dyDescent="0.5">
      <c r="A43" s="1" t="s">
        <v>49</v>
      </c>
      <c r="B43" s="4">
        <v>1463000</v>
      </c>
    </row>
    <row r="44" spans="1:2" x14ac:dyDescent="0.5">
      <c r="A44" s="1" t="s">
        <v>50</v>
      </c>
      <c r="B44" s="4">
        <v>119000</v>
      </c>
    </row>
    <row r="45" spans="1:2" x14ac:dyDescent="0.5">
      <c r="A45" s="1" t="s">
        <v>51</v>
      </c>
      <c r="B45" s="4">
        <v>489000</v>
      </c>
    </row>
    <row r="46" spans="1:2" x14ac:dyDescent="0.5">
      <c r="A46" s="1" t="s">
        <v>52</v>
      </c>
      <c r="B46" s="4">
        <v>106000</v>
      </c>
    </row>
    <row r="47" spans="1:2" x14ac:dyDescent="0.5">
      <c r="A47" s="1" t="s">
        <v>53</v>
      </c>
      <c r="B47" s="4">
        <v>793000</v>
      </c>
    </row>
    <row r="48" spans="1:2" x14ac:dyDescent="0.5">
      <c r="A48" s="1" t="s">
        <v>54</v>
      </c>
      <c r="B48" s="4">
        <v>2225000</v>
      </c>
    </row>
    <row r="49" spans="1:2" x14ac:dyDescent="0.5">
      <c r="A49" s="1" t="s">
        <v>55</v>
      </c>
      <c r="B49" s="4">
        <v>208000</v>
      </c>
    </row>
    <row r="50" spans="1:2" x14ac:dyDescent="0.5">
      <c r="A50" s="1" t="s">
        <v>56</v>
      </c>
      <c r="B50" s="4">
        <v>79000</v>
      </c>
    </row>
    <row r="51" spans="1:2" x14ac:dyDescent="0.5">
      <c r="A51" s="1" t="s">
        <v>57</v>
      </c>
      <c r="B51" s="4">
        <v>853000</v>
      </c>
    </row>
    <row r="52" spans="1:2" x14ac:dyDescent="0.5">
      <c r="A52" s="1" t="s">
        <v>58</v>
      </c>
      <c r="B52" s="4">
        <v>830000</v>
      </c>
    </row>
    <row r="53" spans="1:2" x14ac:dyDescent="0.5">
      <c r="A53" s="1" t="s">
        <v>59</v>
      </c>
      <c r="B53" s="4">
        <v>286000</v>
      </c>
    </row>
    <row r="54" spans="1:2" x14ac:dyDescent="0.5">
      <c r="A54" s="1" t="s">
        <v>60</v>
      </c>
      <c r="B54" s="4">
        <v>763000</v>
      </c>
    </row>
    <row r="55" spans="1:2" x14ac:dyDescent="0.5">
      <c r="A55" s="1" t="s">
        <v>61</v>
      </c>
      <c r="B55" s="4">
        <v>61000</v>
      </c>
    </row>
    <row r="56" spans="1:2" x14ac:dyDescent="0.5">
      <c r="A56" s="1" t="s">
        <v>69</v>
      </c>
      <c r="B56" s="4">
        <v>32695000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BD43E-107B-4E53-AF58-3D4CB20CB3C3}">
  <dimension ref="A3:B54"/>
  <sheetViews>
    <sheetView topLeftCell="A13" workbookViewId="0">
      <selection activeCell="D53" sqref="D53"/>
    </sheetView>
  </sheetViews>
  <sheetFormatPr defaultRowHeight="14.35" x14ac:dyDescent="0.5"/>
  <cols>
    <col min="1" max="1" width="16.703125" bestFit="1" customWidth="1"/>
    <col min="2" max="2" width="24.703125" bestFit="1" customWidth="1"/>
    <col min="3" max="3" width="11.76171875" bestFit="1" customWidth="1"/>
    <col min="4" max="4" width="5.76171875" bestFit="1" customWidth="1"/>
    <col min="5" max="7" width="11.76171875" bestFit="1" customWidth="1"/>
    <col min="8" max="8" width="3.76171875" bestFit="1" customWidth="1"/>
    <col min="9" max="9" width="10.76171875" bestFit="1" customWidth="1"/>
    <col min="10" max="12" width="11.76171875" bestFit="1" customWidth="1"/>
    <col min="13" max="13" width="6.76171875" bestFit="1" customWidth="1"/>
    <col min="14" max="15" width="11.76171875" bestFit="1" customWidth="1"/>
    <col min="16" max="16" width="8.76171875" bestFit="1" customWidth="1"/>
    <col min="17" max="22" width="11.76171875" bestFit="1" customWidth="1"/>
    <col min="23" max="23" width="10.76171875" bestFit="1" customWidth="1"/>
    <col min="24" max="31" width="11.76171875" bestFit="1" customWidth="1"/>
    <col min="32" max="32" width="10.76171875" bestFit="1" customWidth="1"/>
    <col min="33" max="33" width="3.76171875" bestFit="1" customWidth="1"/>
    <col min="34" max="43" width="11.76171875" bestFit="1" customWidth="1"/>
    <col min="44" max="44" width="10.76171875" bestFit="1" customWidth="1"/>
    <col min="45" max="48" width="11.76171875" bestFit="1" customWidth="1"/>
    <col min="49" max="49" width="10.76171875" bestFit="1" customWidth="1"/>
    <col min="50" max="61" width="11.76171875" bestFit="1" customWidth="1"/>
    <col min="62" max="62" width="10.76171875" bestFit="1" customWidth="1"/>
    <col min="63" max="65" width="11.76171875" bestFit="1" customWidth="1"/>
    <col min="66" max="66" width="10.76171875" bestFit="1" customWidth="1"/>
    <col min="67" max="78" width="11.76171875" bestFit="1" customWidth="1"/>
    <col min="79" max="79" width="10.76171875" bestFit="1" customWidth="1"/>
    <col min="80" max="96" width="11.76171875" bestFit="1" customWidth="1"/>
    <col min="97" max="97" width="7.76171875" bestFit="1" customWidth="1"/>
    <col min="98" max="106" width="11.76171875" bestFit="1" customWidth="1"/>
    <col min="107" max="107" width="10.76171875" bestFit="1" customWidth="1"/>
    <col min="108" max="130" width="11.76171875" bestFit="1" customWidth="1"/>
    <col min="131" max="131" width="10.76171875" bestFit="1" customWidth="1"/>
    <col min="132" max="155" width="11.76171875" bestFit="1" customWidth="1"/>
    <col min="156" max="156" width="10.76171875" bestFit="1" customWidth="1"/>
    <col min="157" max="166" width="11.76171875" bestFit="1" customWidth="1"/>
    <col min="167" max="167" width="9.76171875" bestFit="1" customWidth="1"/>
    <col min="168" max="171" width="11.76171875" bestFit="1" customWidth="1"/>
    <col min="172" max="173" width="10.76171875" bestFit="1" customWidth="1"/>
    <col min="174" max="176" width="11.76171875" bestFit="1" customWidth="1"/>
    <col min="177" max="177" width="4.76171875" bestFit="1" customWidth="1"/>
    <col min="178" max="178" width="10.76171875" bestFit="1" customWidth="1"/>
    <col min="179" max="180" width="11.76171875" bestFit="1" customWidth="1"/>
    <col min="181" max="181" width="10.76171875" bestFit="1" customWidth="1"/>
    <col min="182" max="185" width="11.76171875" bestFit="1" customWidth="1"/>
    <col min="186" max="186" width="10.76171875" bestFit="1" customWidth="1"/>
    <col min="187" max="198" width="11.76171875" bestFit="1" customWidth="1"/>
    <col min="199" max="199" width="10.76171875" bestFit="1" customWidth="1"/>
    <col min="200" max="222" width="11.76171875" bestFit="1" customWidth="1"/>
    <col min="223" max="223" width="8.76171875" bestFit="1" customWidth="1"/>
    <col min="224" max="224" width="9.76171875" bestFit="1" customWidth="1"/>
    <col min="225" max="229" width="11.76171875" bestFit="1" customWidth="1"/>
    <col min="230" max="230" width="10.76171875" bestFit="1" customWidth="1"/>
    <col min="231" max="254" width="11.76171875" bestFit="1" customWidth="1"/>
    <col min="255" max="255" width="6.41015625" bestFit="1" customWidth="1"/>
    <col min="256" max="256" width="11.76171875" bestFit="1" customWidth="1"/>
  </cols>
  <sheetData>
    <row r="3" spans="1:2" x14ac:dyDescent="0.5">
      <c r="A3" s="10" t="s">
        <v>67</v>
      </c>
      <c r="B3" t="s">
        <v>73</v>
      </c>
    </row>
    <row r="4" spans="1:2" x14ac:dyDescent="0.5">
      <c r="A4" s="1" t="s">
        <v>6</v>
      </c>
      <c r="B4" s="4">
        <v>3.3672857534323515</v>
      </c>
    </row>
    <row r="5" spans="1:2" x14ac:dyDescent="0.5">
      <c r="A5" s="1" t="s">
        <v>12</v>
      </c>
      <c r="B5" s="4">
        <v>3.370022182806514</v>
      </c>
    </row>
    <row r="6" spans="1:2" x14ac:dyDescent="0.5">
      <c r="A6" s="1" t="s">
        <v>13</v>
      </c>
      <c r="B6" s="4">
        <v>2.832156267896043</v>
      </c>
    </row>
    <row r="7" spans="1:2" x14ac:dyDescent="0.5">
      <c r="A7" s="1" t="s">
        <v>14</v>
      </c>
      <c r="B7" s="4">
        <v>3.0216363802078776</v>
      </c>
    </row>
    <row r="8" spans="1:2" x14ac:dyDescent="0.5">
      <c r="A8" s="1" t="s">
        <v>15</v>
      </c>
      <c r="B8" s="4">
        <v>2.6655923555560594</v>
      </c>
    </row>
    <row r="9" spans="1:2" x14ac:dyDescent="0.5">
      <c r="A9" s="1" t="s">
        <v>16</v>
      </c>
      <c r="B9" s="4">
        <v>3.3585175637687978</v>
      </c>
    </row>
    <row r="10" spans="1:2" x14ac:dyDescent="0.5">
      <c r="A10" s="1" t="s">
        <v>17</v>
      </c>
      <c r="B10" s="4">
        <v>3.0310105544856096</v>
      </c>
    </row>
    <row r="11" spans="1:2" x14ac:dyDescent="0.5">
      <c r="A11" s="1" t="s">
        <v>18</v>
      </c>
      <c r="B11" s="4">
        <v>3.1864599313554294</v>
      </c>
    </row>
    <row r="12" spans="1:2" x14ac:dyDescent="0.5">
      <c r="A12" s="1" t="s">
        <v>19</v>
      </c>
      <c r="B12" s="4">
        <v>3.6932182229052231</v>
      </c>
    </row>
    <row r="13" spans="1:2" x14ac:dyDescent="0.5">
      <c r="A13" s="1" t="s">
        <v>20</v>
      </c>
      <c r="B13" s="4">
        <v>2.8776558831639334</v>
      </c>
    </row>
    <row r="14" spans="1:2" x14ac:dyDescent="0.5">
      <c r="A14" s="1" t="s">
        <v>21</v>
      </c>
      <c r="B14" s="4">
        <v>3.2591814719691743</v>
      </c>
    </row>
    <row r="15" spans="1:2" x14ac:dyDescent="0.5">
      <c r="A15" s="1" t="s">
        <v>22</v>
      </c>
      <c r="B15" s="4">
        <v>2.484149824350518</v>
      </c>
    </row>
    <row r="16" spans="1:2" x14ac:dyDescent="0.5">
      <c r="A16" s="1" t="s">
        <v>23</v>
      </c>
      <c r="B16" s="4">
        <v>3.1737300076587673</v>
      </c>
    </row>
    <row r="17" spans="1:2" x14ac:dyDescent="0.5">
      <c r="A17" s="1" t="s">
        <v>24</v>
      </c>
      <c r="B17" s="4">
        <v>3.2266021309307833</v>
      </c>
    </row>
    <row r="18" spans="1:2" x14ac:dyDescent="0.5">
      <c r="A18" s="1" t="s">
        <v>25</v>
      </c>
      <c r="B18" s="4">
        <v>3.216177377131336</v>
      </c>
    </row>
    <row r="19" spans="1:2" x14ac:dyDescent="0.5">
      <c r="A19" s="1" t="s">
        <v>26</v>
      </c>
      <c r="B19" s="4">
        <v>3.6480984517973485</v>
      </c>
    </row>
    <row r="20" spans="1:2" x14ac:dyDescent="0.5">
      <c r="A20" s="1" t="s">
        <v>27</v>
      </c>
      <c r="B20" s="4">
        <v>3.3360986122468237</v>
      </c>
    </row>
    <row r="21" spans="1:2" x14ac:dyDescent="0.5">
      <c r="A21" s="1" t="s">
        <v>28</v>
      </c>
      <c r="B21" s="4">
        <v>3.3924561116354641</v>
      </c>
    </row>
    <row r="22" spans="1:2" x14ac:dyDescent="0.5">
      <c r="A22" s="1" t="s">
        <v>29</v>
      </c>
      <c r="B22" s="4">
        <v>3.6457029734772868</v>
      </c>
    </row>
    <row r="23" spans="1:2" x14ac:dyDescent="0.5">
      <c r="A23" s="1" t="s">
        <v>30</v>
      </c>
      <c r="B23" s="4">
        <v>3.6066933812552855</v>
      </c>
    </row>
    <row r="24" spans="1:2" x14ac:dyDescent="0.5">
      <c r="A24" s="1" t="s">
        <v>31</v>
      </c>
      <c r="B24" s="4">
        <v>3.1427569095416179</v>
      </c>
    </row>
    <row r="25" spans="1:2" x14ac:dyDescent="0.5">
      <c r="A25" s="1" t="s">
        <v>32</v>
      </c>
      <c r="B25" s="4">
        <v>3.5079345813732092</v>
      </c>
    </row>
    <row r="26" spans="1:2" x14ac:dyDescent="0.5">
      <c r="A26" s="1" t="s">
        <v>33</v>
      </c>
      <c r="B26" s="4">
        <v>3.6345503833870261</v>
      </c>
    </row>
    <row r="27" spans="1:2" x14ac:dyDescent="0.5">
      <c r="A27" s="1" t="s">
        <v>34</v>
      </c>
      <c r="B27" s="4">
        <v>3.69971592316266</v>
      </c>
    </row>
    <row r="28" spans="1:2" x14ac:dyDescent="0.5">
      <c r="A28" s="1" t="s">
        <v>35</v>
      </c>
      <c r="B28" s="4">
        <v>4.1040051166472296</v>
      </c>
    </row>
    <row r="29" spans="1:2" x14ac:dyDescent="0.5">
      <c r="A29" s="1" t="s">
        <v>36</v>
      </c>
      <c r="B29" s="4">
        <v>3.6700100948497671</v>
      </c>
    </row>
    <row r="30" spans="1:2" x14ac:dyDescent="0.5">
      <c r="A30" s="1" t="s">
        <v>37</v>
      </c>
      <c r="B30" s="4">
        <v>3.4512592286816233</v>
      </c>
    </row>
    <row r="31" spans="1:2" x14ac:dyDescent="0.5">
      <c r="A31" s="1" t="s">
        <v>38</v>
      </c>
      <c r="B31" s="4">
        <v>3.144175940114045</v>
      </c>
    </row>
    <row r="32" spans="1:2" x14ac:dyDescent="0.5">
      <c r="A32" s="1" t="s">
        <v>39</v>
      </c>
      <c r="B32" s="4">
        <v>2.8260740079364366</v>
      </c>
    </row>
    <row r="33" spans="1:2" x14ac:dyDescent="0.5">
      <c r="A33" s="1" t="s">
        <v>40</v>
      </c>
      <c r="B33" s="4">
        <v>3.5035468318692478</v>
      </c>
    </row>
    <row r="34" spans="1:2" x14ac:dyDescent="0.5">
      <c r="A34" s="1" t="s">
        <v>41</v>
      </c>
      <c r="B34" s="4">
        <v>3.0633909167202744</v>
      </c>
    </row>
    <row r="35" spans="1:2" x14ac:dyDescent="0.5">
      <c r="A35" s="1" t="s">
        <v>42</v>
      </c>
      <c r="B35" s="4">
        <v>3.0204975042441591</v>
      </c>
    </row>
    <row r="36" spans="1:2" x14ac:dyDescent="0.5">
      <c r="A36" s="1" t="s">
        <v>43</v>
      </c>
      <c r="B36" s="4">
        <v>2.8584081479270687</v>
      </c>
    </row>
    <row r="37" spans="1:2" x14ac:dyDescent="0.5">
      <c r="A37" s="1" t="s">
        <v>44</v>
      </c>
      <c r="B37" s="4">
        <v>3.5378611244962834</v>
      </c>
    </row>
    <row r="38" spans="1:2" x14ac:dyDescent="0.5">
      <c r="A38" s="1" t="s">
        <v>45</v>
      </c>
      <c r="B38" s="4">
        <v>3.5989333731754622</v>
      </c>
    </row>
    <row r="39" spans="1:2" x14ac:dyDescent="0.5">
      <c r="A39" s="1" t="s">
        <v>46</v>
      </c>
      <c r="B39" s="4">
        <v>3.3897246112304766</v>
      </c>
    </row>
    <row r="40" spans="1:2" x14ac:dyDescent="0.5">
      <c r="A40" s="1" t="s">
        <v>47</v>
      </c>
      <c r="B40" s="4">
        <v>3.0728960093421049</v>
      </c>
    </row>
    <row r="41" spans="1:2" x14ac:dyDescent="0.5">
      <c r="A41" s="1" t="s">
        <v>48</v>
      </c>
      <c r="B41" s="4">
        <v>3.3481734130994507</v>
      </c>
    </row>
    <row r="42" spans="1:2" x14ac:dyDescent="0.5">
      <c r="A42" s="1" t="s">
        <v>49</v>
      </c>
      <c r="B42" s="4">
        <v>3.3550448298439406</v>
      </c>
    </row>
    <row r="43" spans="1:2" x14ac:dyDescent="0.5">
      <c r="A43" s="1" t="s">
        <v>50</v>
      </c>
      <c r="B43" s="4">
        <v>3.2756546617718794</v>
      </c>
    </row>
    <row r="44" spans="1:2" x14ac:dyDescent="0.5">
      <c r="A44" s="1" t="s">
        <v>51</v>
      </c>
      <c r="B44" s="4">
        <v>3.4704852085959477</v>
      </c>
    </row>
    <row r="45" spans="1:2" x14ac:dyDescent="0.5">
      <c r="A45" s="1" t="s">
        <v>52</v>
      </c>
      <c r="B45" s="4">
        <v>3.5805819411064244</v>
      </c>
    </row>
    <row r="46" spans="1:2" x14ac:dyDescent="0.5">
      <c r="A46" s="1" t="s">
        <v>53</v>
      </c>
      <c r="B46" s="4">
        <v>3.2319309837701322</v>
      </c>
    </row>
    <row r="47" spans="1:2" x14ac:dyDescent="0.5">
      <c r="A47" s="1" t="s">
        <v>54</v>
      </c>
      <c r="B47" s="4">
        <v>2.8176825110922077</v>
      </c>
    </row>
    <row r="48" spans="1:2" x14ac:dyDescent="0.5">
      <c r="A48" s="1" t="s">
        <v>55</v>
      </c>
      <c r="B48" s="4">
        <v>2.9795613347100467</v>
      </c>
    </row>
    <row r="49" spans="1:2" x14ac:dyDescent="0.5">
      <c r="A49" s="1" t="s">
        <v>56</v>
      </c>
      <c r="B49" s="4">
        <v>3.3995711069332115</v>
      </c>
    </row>
    <row r="50" spans="1:2" x14ac:dyDescent="0.5">
      <c r="A50" s="1" t="s">
        <v>57</v>
      </c>
      <c r="B50" s="4">
        <v>3.3495859094832632</v>
      </c>
    </row>
    <row r="51" spans="1:2" x14ac:dyDescent="0.5">
      <c r="A51" s="1" t="s">
        <v>58</v>
      </c>
      <c r="B51" s="4">
        <v>3.2684698760413506</v>
      </c>
    </row>
    <row r="52" spans="1:2" x14ac:dyDescent="0.5">
      <c r="A52" s="1" t="s">
        <v>59</v>
      </c>
      <c r="B52" s="4">
        <v>3.2499237037990802</v>
      </c>
    </row>
    <row r="53" spans="1:2" x14ac:dyDescent="0.5">
      <c r="A53" s="1" t="s">
        <v>60</v>
      </c>
      <c r="B53" s="4">
        <v>3.7079640174724697</v>
      </c>
    </row>
    <row r="54" spans="1:2" x14ac:dyDescent="0.5">
      <c r="A54" s="1" t="s">
        <v>61</v>
      </c>
      <c r="B54" s="4">
        <v>2.232293805723792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073E2-9D57-4A14-9E7C-F0611A6BF821}">
  <dimension ref="A3:E56"/>
  <sheetViews>
    <sheetView workbookViewId="0">
      <selection activeCell="E8" sqref="E8"/>
    </sheetView>
  </sheetViews>
  <sheetFormatPr defaultRowHeight="14.35" x14ac:dyDescent="0.5"/>
  <cols>
    <col min="1" max="1" width="16.703125" bestFit="1" customWidth="1"/>
    <col min="2" max="2" width="20.29296875" bestFit="1" customWidth="1"/>
    <col min="3" max="3" width="21.46875" bestFit="1" customWidth="1"/>
    <col min="4" max="4" width="28.5859375" customWidth="1"/>
    <col min="5" max="5" width="37.234375" customWidth="1"/>
  </cols>
  <sheetData>
    <row r="3" spans="1:5" x14ac:dyDescent="0.5">
      <c r="A3" s="10" t="s">
        <v>67</v>
      </c>
      <c r="B3" t="s">
        <v>72</v>
      </c>
      <c r="C3" t="s">
        <v>66</v>
      </c>
      <c r="D3" s="9" t="s">
        <v>76</v>
      </c>
      <c r="E3" s="9" t="s">
        <v>77</v>
      </c>
    </row>
    <row r="4" spans="1:5" x14ac:dyDescent="0.5">
      <c r="A4" s="1" t="s">
        <v>6</v>
      </c>
      <c r="B4" s="4">
        <v>3594000</v>
      </c>
      <c r="C4" s="4">
        <v>2555000</v>
      </c>
      <c r="D4" s="12">
        <f>(C4/B4)*100</f>
        <v>71.090706733444634</v>
      </c>
      <c r="E4" t="str">
        <f>IF(D4&lt;55, A4, "")</f>
        <v/>
      </c>
    </row>
    <row r="5" spans="1:5" x14ac:dyDescent="0.5">
      <c r="A5" s="1" t="s">
        <v>12</v>
      </c>
      <c r="B5" s="4">
        <v>516000</v>
      </c>
      <c r="C5" s="4">
        <v>360000</v>
      </c>
      <c r="D5" s="12">
        <f t="shared" ref="D5:D54" si="0">(C5/B5)*100</f>
        <v>69.767441860465112</v>
      </c>
      <c r="E5" t="str">
        <f t="shared" ref="E5:E54" si="1">IF(D5&lt;55, A5, "")</f>
        <v/>
      </c>
    </row>
    <row r="6" spans="1:5" x14ac:dyDescent="0.5">
      <c r="A6" s="1" t="s">
        <v>13</v>
      </c>
      <c r="B6" s="4">
        <v>4863000</v>
      </c>
      <c r="C6" s="4">
        <v>2811000</v>
      </c>
      <c r="D6" s="12">
        <f t="shared" si="0"/>
        <v>57.803824799506472</v>
      </c>
      <c r="E6" t="str">
        <f t="shared" si="1"/>
        <v/>
      </c>
    </row>
    <row r="7" spans="1:5" x14ac:dyDescent="0.5">
      <c r="A7" s="1" t="s">
        <v>14</v>
      </c>
      <c r="B7" s="4">
        <v>2198000</v>
      </c>
      <c r="C7" s="4">
        <v>1376000</v>
      </c>
      <c r="D7" s="12">
        <f t="shared" si="0"/>
        <v>62.602365787079165</v>
      </c>
      <c r="E7" t="str">
        <f t="shared" si="1"/>
        <v/>
      </c>
    </row>
    <row r="8" spans="1:5" x14ac:dyDescent="0.5">
      <c r="A8" s="1" t="s">
        <v>15</v>
      </c>
      <c r="B8" s="4">
        <v>28358000</v>
      </c>
      <c r="C8" s="4">
        <v>15356000</v>
      </c>
      <c r="D8" s="12">
        <f t="shared" si="0"/>
        <v>54.150504266873547</v>
      </c>
      <c r="E8" t="str">
        <f t="shared" si="1"/>
        <v>California</v>
      </c>
    </row>
    <row r="9" spans="1:5" x14ac:dyDescent="0.5">
      <c r="A9" s="1" t="s">
        <v>16</v>
      </c>
      <c r="B9" s="4">
        <v>3817000</v>
      </c>
      <c r="C9" s="4">
        <v>2635000</v>
      </c>
      <c r="D9" s="12">
        <f t="shared" si="0"/>
        <v>69.033272203301024</v>
      </c>
      <c r="E9" t="str">
        <f t="shared" si="1"/>
        <v/>
      </c>
    </row>
    <row r="10" spans="1:5" x14ac:dyDescent="0.5">
      <c r="A10" s="1" t="s">
        <v>17</v>
      </c>
      <c r="B10" s="4">
        <v>2726000</v>
      </c>
      <c r="C10" s="4">
        <v>1761000</v>
      </c>
      <c r="D10" s="12">
        <f t="shared" si="0"/>
        <v>64.60014673514307</v>
      </c>
      <c r="E10" t="str">
        <f t="shared" si="1"/>
        <v/>
      </c>
    </row>
    <row r="11" spans="1:5" x14ac:dyDescent="0.5">
      <c r="A11" s="1" t="s">
        <v>18</v>
      </c>
      <c r="B11" s="4">
        <v>693000</v>
      </c>
      <c r="C11" s="4">
        <v>469000</v>
      </c>
      <c r="D11" s="12">
        <f t="shared" si="0"/>
        <v>67.676767676767682</v>
      </c>
      <c r="E11" t="str">
        <f t="shared" si="1"/>
        <v/>
      </c>
    </row>
    <row r="12" spans="1:5" x14ac:dyDescent="0.5">
      <c r="A12" s="1" t="s">
        <v>19</v>
      </c>
      <c r="B12" s="4">
        <v>517000</v>
      </c>
      <c r="C12" s="4">
        <v>385000</v>
      </c>
      <c r="D12" s="12">
        <f t="shared" si="0"/>
        <v>74.468085106382972</v>
      </c>
      <c r="E12" t="str">
        <f t="shared" si="1"/>
        <v/>
      </c>
    </row>
    <row r="13" spans="1:5" x14ac:dyDescent="0.5">
      <c r="A13" s="1" t="s">
        <v>20</v>
      </c>
      <c r="B13" s="4">
        <v>15033000</v>
      </c>
      <c r="C13" s="4">
        <v>9102000</v>
      </c>
      <c r="D13" s="12">
        <f t="shared" si="0"/>
        <v>60.546797046497701</v>
      </c>
      <c r="E13" t="str">
        <f t="shared" si="1"/>
        <v/>
      </c>
    </row>
    <row r="14" spans="1:5" x14ac:dyDescent="0.5">
      <c r="A14" s="1" t="s">
        <v>21</v>
      </c>
      <c r="B14" s="4">
        <v>7178000</v>
      </c>
      <c r="C14" s="4">
        <v>4766000</v>
      </c>
      <c r="D14" s="12">
        <f t="shared" si="0"/>
        <v>66.397325160211764</v>
      </c>
      <c r="E14" t="str">
        <f t="shared" si="1"/>
        <v/>
      </c>
    </row>
    <row r="15" spans="1:5" x14ac:dyDescent="0.5">
      <c r="A15" s="1" t="s">
        <v>22</v>
      </c>
      <c r="B15" s="4">
        <v>1012000</v>
      </c>
      <c r="C15" s="4">
        <v>547000</v>
      </c>
      <c r="D15" s="12">
        <f t="shared" si="0"/>
        <v>54.051383399209485</v>
      </c>
      <c r="E15" t="str">
        <f t="shared" si="1"/>
        <v>Hawaii</v>
      </c>
    </row>
    <row r="16" spans="1:5" x14ac:dyDescent="0.5">
      <c r="A16" s="1" t="s">
        <v>23</v>
      </c>
      <c r="B16" s="4">
        <v>1129000</v>
      </c>
      <c r="C16" s="4">
        <v>744000</v>
      </c>
      <c r="D16" s="12">
        <f t="shared" si="0"/>
        <v>65.899025686448184</v>
      </c>
      <c r="E16" t="str">
        <f t="shared" si="1"/>
        <v/>
      </c>
    </row>
    <row r="17" spans="1:5" x14ac:dyDescent="0.5">
      <c r="A17" s="1" t="s">
        <v>24</v>
      </c>
      <c r="B17" s="4">
        <v>9650000</v>
      </c>
      <c r="C17" s="4">
        <v>6424000</v>
      </c>
      <c r="D17" s="12">
        <f t="shared" si="0"/>
        <v>66.569948186528492</v>
      </c>
      <c r="E17" t="str">
        <f t="shared" si="1"/>
        <v/>
      </c>
    </row>
    <row r="18" spans="1:5" x14ac:dyDescent="0.5">
      <c r="A18" s="1" t="s">
        <v>25</v>
      </c>
      <c r="B18" s="4">
        <v>4853000</v>
      </c>
      <c r="C18" s="4">
        <v>3270000</v>
      </c>
      <c r="D18" s="12">
        <f t="shared" si="0"/>
        <v>67.381001442406756</v>
      </c>
      <c r="E18" t="str">
        <f t="shared" si="1"/>
        <v/>
      </c>
    </row>
    <row r="19" spans="1:5" x14ac:dyDescent="0.5">
      <c r="A19" s="1" t="s">
        <v>26</v>
      </c>
      <c r="B19" s="4">
        <v>2319000</v>
      </c>
      <c r="C19" s="4">
        <v>1745000</v>
      </c>
      <c r="D19" s="12">
        <f t="shared" si="0"/>
        <v>75.247951703320396</v>
      </c>
      <c r="E19" t="str">
        <f t="shared" si="1"/>
        <v/>
      </c>
    </row>
    <row r="20" spans="1:5" x14ac:dyDescent="0.5">
      <c r="A20" s="1" t="s">
        <v>27</v>
      </c>
      <c r="B20" s="4">
        <v>2120000</v>
      </c>
      <c r="C20" s="4">
        <v>1467000</v>
      </c>
      <c r="D20" s="12">
        <f t="shared" si="0"/>
        <v>69.198113207547181</v>
      </c>
      <c r="E20" t="str">
        <f t="shared" si="1"/>
        <v/>
      </c>
    </row>
    <row r="21" spans="1:5" x14ac:dyDescent="0.5">
      <c r="A21" s="1" t="s">
        <v>28</v>
      </c>
      <c r="B21" s="4">
        <v>3292000</v>
      </c>
      <c r="C21" s="4">
        <v>2303000</v>
      </c>
      <c r="D21" s="12">
        <f t="shared" si="0"/>
        <v>69.957472660996359</v>
      </c>
      <c r="E21" t="str">
        <f t="shared" si="1"/>
        <v/>
      </c>
    </row>
    <row r="22" spans="1:5" x14ac:dyDescent="0.5">
      <c r="A22" s="1" t="s">
        <v>29</v>
      </c>
      <c r="B22" s="4">
        <v>3320000</v>
      </c>
      <c r="C22" s="4">
        <v>2498000</v>
      </c>
      <c r="D22" s="12">
        <f t="shared" si="0"/>
        <v>75.240963855421683</v>
      </c>
      <c r="E22" t="str">
        <f t="shared" si="1"/>
        <v/>
      </c>
    </row>
    <row r="23" spans="1:5" x14ac:dyDescent="0.5">
      <c r="A23" s="1" t="s">
        <v>30</v>
      </c>
      <c r="B23" s="4">
        <v>1041000</v>
      </c>
      <c r="C23" s="4">
        <v>787000</v>
      </c>
      <c r="D23" s="12">
        <f t="shared" si="0"/>
        <v>75.600384245917382</v>
      </c>
      <c r="E23" t="str">
        <f t="shared" si="1"/>
        <v/>
      </c>
    </row>
    <row r="24" spans="1:5" x14ac:dyDescent="0.5">
      <c r="A24" s="1" t="s">
        <v>31</v>
      </c>
      <c r="B24" s="4">
        <v>4449000</v>
      </c>
      <c r="C24" s="4">
        <v>2888000</v>
      </c>
      <c r="D24" s="12">
        <f t="shared" si="0"/>
        <v>64.913463699707791</v>
      </c>
      <c r="E24" t="str">
        <f t="shared" si="1"/>
        <v/>
      </c>
    </row>
    <row r="25" spans="1:5" x14ac:dyDescent="0.5">
      <c r="A25" s="1" t="s">
        <v>32</v>
      </c>
      <c r="B25" s="4">
        <v>5170000</v>
      </c>
      <c r="C25" s="4">
        <v>3758000</v>
      </c>
      <c r="D25" s="12">
        <f t="shared" si="0"/>
        <v>72.688588007736939</v>
      </c>
      <c r="E25" t="str">
        <f t="shared" si="1"/>
        <v/>
      </c>
    </row>
    <row r="26" spans="1:5" x14ac:dyDescent="0.5">
      <c r="A26" s="1" t="s">
        <v>33</v>
      </c>
      <c r="B26" s="4">
        <v>7496000</v>
      </c>
      <c r="C26" s="4">
        <v>5621000</v>
      </c>
      <c r="D26" s="12">
        <f t="shared" si="0"/>
        <v>74.986659551760937</v>
      </c>
      <c r="E26" t="str">
        <f t="shared" si="1"/>
        <v/>
      </c>
    </row>
    <row r="27" spans="1:5" x14ac:dyDescent="0.5">
      <c r="A27" s="1" t="s">
        <v>34</v>
      </c>
      <c r="B27" s="4">
        <v>4054000</v>
      </c>
      <c r="C27" s="4">
        <v>3085000</v>
      </c>
      <c r="D27" s="12">
        <f t="shared" si="0"/>
        <v>76.097681302417357</v>
      </c>
      <c r="E27" t="str">
        <f t="shared" si="1"/>
        <v/>
      </c>
    </row>
    <row r="28" spans="1:5" x14ac:dyDescent="0.5">
      <c r="A28" s="1" t="s">
        <v>35</v>
      </c>
      <c r="B28" s="4">
        <v>2167000</v>
      </c>
      <c r="C28" s="4">
        <v>1795000</v>
      </c>
      <c r="D28" s="12">
        <f t="shared" si="0"/>
        <v>82.833410244577749</v>
      </c>
      <c r="E28" t="str">
        <f t="shared" si="1"/>
        <v/>
      </c>
    </row>
    <row r="29" spans="1:5" x14ac:dyDescent="0.5">
      <c r="A29" s="1" t="s">
        <v>36</v>
      </c>
      <c r="B29" s="4">
        <v>4520000</v>
      </c>
      <c r="C29" s="4">
        <v>3383000</v>
      </c>
      <c r="D29" s="12">
        <f t="shared" si="0"/>
        <v>74.845132743362825</v>
      </c>
      <c r="E29" t="str">
        <f t="shared" si="1"/>
        <v/>
      </c>
    </row>
    <row r="30" spans="1:5" x14ac:dyDescent="0.5">
      <c r="A30" s="1" t="s">
        <v>37</v>
      </c>
      <c r="B30" s="4">
        <v>769000</v>
      </c>
      <c r="C30" s="4">
        <v>553000</v>
      </c>
      <c r="D30" s="12">
        <f t="shared" si="0"/>
        <v>71.91157347204161</v>
      </c>
      <c r="E30" t="str">
        <f t="shared" si="1"/>
        <v/>
      </c>
    </row>
    <row r="31" spans="1:5" x14ac:dyDescent="0.5">
      <c r="A31" s="1" t="s">
        <v>38</v>
      </c>
      <c r="B31" s="4">
        <v>1371000</v>
      </c>
      <c r="C31" s="4">
        <v>901000</v>
      </c>
      <c r="D31" s="12">
        <f t="shared" si="0"/>
        <v>65.718453683442746</v>
      </c>
      <c r="E31" t="str">
        <f t="shared" si="1"/>
        <v/>
      </c>
    </row>
    <row r="32" spans="1:5" x14ac:dyDescent="0.5">
      <c r="A32" s="1" t="s">
        <v>39</v>
      </c>
      <c r="B32" s="4">
        <v>2040000</v>
      </c>
      <c r="C32" s="4">
        <v>1175000</v>
      </c>
      <c r="D32" s="12">
        <f t="shared" si="0"/>
        <v>57.598039215686271</v>
      </c>
      <c r="E32" t="str">
        <f t="shared" si="1"/>
        <v/>
      </c>
    </row>
    <row r="33" spans="1:5" x14ac:dyDescent="0.5">
      <c r="A33" s="1" t="s">
        <v>40</v>
      </c>
      <c r="B33" s="4">
        <v>1029000</v>
      </c>
      <c r="C33" s="4">
        <v>752000</v>
      </c>
      <c r="D33" s="12">
        <f t="shared" si="0"/>
        <v>73.080660835762885</v>
      </c>
      <c r="E33" t="str">
        <f t="shared" si="1"/>
        <v/>
      </c>
    </row>
    <row r="34" spans="1:5" x14ac:dyDescent="0.5">
      <c r="A34" s="1" t="s">
        <v>41</v>
      </c>
      <c r="B34" s="4">
        <v>6729000</v>
      </c>
      <c r="C34" s="4">
        <v>4326000</v>
      </c>
      <c r="D34" s="12">
        <f t="shared" si="0"/>
        <v>64.288898796255012</v>
      </c>
      <c r="E34" t="str">
        <f t="shared" si="1"/>
        <v/>
      </c>
    </row>
    <row r="35" spans="1:5" x14ac:dyDescent="0.5">
      <c r="A35" s="1" t="s">
        <v>42</v>
      </c>
      <c r="B35" s="4">
        <v>1554000</v>
      </c>
      <c r="C35" s="4">
        <v>979000</v>
      </c>
      <c r="D35" s="12">
        <f t="shared" si="0"/>
        <v>62.998712998713003</v>
      </c>
      <c r="E35" t="str">
        <f t="shared" si="1"/>
        <v/>
      </c>
    </row>
    <row r="36" spans="1:5" x14ac:dyDescent="0.5">
      <c r="A36" s="1" t="s">
        <v>43</v>
      </c>
      <c r="B36" s="4">
        <v>15066000</v>
      </c>
      <c r="C36" s="4">
        <v>8886000</v>
      </c>
      <c r="D36" s="12">
        <f t="shared" si="0"/>
        <v>58.980485862206287</v>
      </c>
      <c r="E36" t="str">
        <f t="shared" si="1"/>
        <v/>
      </c>
    </row>
    <row r="37" spans="1:5" x14ac:dyDescent="0.5">
      <c r="A37" s="1" t="s">
        <v>44</v>
      </c>
      <c r="B37" s="4">
        <v>7263000</v>
      </c>
      <c r="C37" s="4">
        <v>5294000</v>
      </c>
      <c r="D37" s="12">
        <f t="shared" si="0"/>
        <v>72.88999036210933</v>
      </c>
      <c r="E37" t="str">
        <f t="shared" si="1"/>
        <v/>
      </c>
    </row>
    <row r="38" spans="1:5" x14ac:dyDescent="0.5">
      <c r="A38" s="1" t="s">
        <v>45</v>
      </c>
      <c r="B38" s="4">
        <v>528000</v>
      </c>
      <c r="C38" s="4">
        <v>384000</v>
      </c>
      <c r="D38" s="12">
        <f t="shared" si="0"/>
        <v>72.727272727272734</v>
      </c>
      <c r="E38" t="str">
        <f t="shared" si="1"/>
        <v/>
      </c>
    </row>
    <row r="39" spans="1:5" x14ac:dyDescent="0.5">
      <c r="A39" s="1" t="s">
        <v>46</v>
      </c>
      <c r="B39" s="4">
        <v>8751000</v>
      </c>
      <c r="C39" s="4">
        <v>6076000</v>
      </c>
      <c r="D39" s="12">
        <f t="shared" si="0"/>
        <v>69.43206490686778</v>
      </c>
      <c r="E39" t="str">
        <f t="shared" si="1"/>
        <v/>
      </c>
    </row>
    <row r="40" spans="1:5" x14ac:dyDescent="0.5">
      <c r="A40" s="1" t="s">
        <v>47</v>
      </c>
      <c r="B40" s="4">
        <v>2809000</v>
      </c>
      <c r="C40" s="4">
        <v>1805000</v>
      </c>
      <c r="D40" s="12">
        <f t="shared" si="0"/>
        <v>64.257742969028115</v>
      </c>
      <c r="E40" t="str">
        <f t="shared" si="1"/>
        <v/>
      </c>
    </row>
    <row r="41" spans="1:5" x14ac:dyDescent="0.5">
      <c r="A41" s="1" t="s">
        <v>48</v>
      </c>
      <c r="B41" s="4">
        <v>2999000</v>
      </c>
      <c r="C41" s="4">
        <v>2086000</v>
      </c>
      <c r="D41" s="12">
        <f t="shared" si="0"/>
        <v>69.556518839613204</v>
      </c>
      <c r="E41" t="str">
        <f t="shared" si="1"/>
        <v/>
      </c>
    </row>
    <row r="42" spans="1:5" x14ac:dyDescent="0.5">
      <c r="A42" s="1" t="s">
        <v>49</v>
      </c>
      <c r="B42" s="4">
        <v>9848000</v>
      </c>
      <c r="C42" s="4">
        <v>6794000</v>
      </c>
      <c r="D42" s="12">
        <f t="shared" si="0"/>
        <v>68.988627132412674</v>
      </c>
      <c r="E42" t="str">
        <f t="shared" si="1"/>
        <v/>
      </c>
    </row>
    <row r="43" spans="1:5" x14ac:dyDescent="0.5">
      <c r="A43" s="1" t="s">
        <v>50</v>
      </c>
      <c r="B43" s="4">
        <v>818000</v>
      </c>
      <c r="C43" s="4">
        <v>552000</v>
      </c>
      <c r="D43" s="12">
        <f t="shared" si="0"/>
        <v>67.481662591687041</v>
      </c>
      <c r="E43" t="str">
        <f t="shared" si="1"/>
        <v/>
      </c>
    </row>
    <row r="44" spans="1:5" x14ac:dyDescent="0.5">
      <c r="A44" s="1" t="s">
        <v>51</v>
      </c>
      <c r="B44" s="4">
        <v>3516000</v>
      </c>
      <c r="C44" s="4">
        <v>2479000</v>
      </c>
      <c r="D44" s="12">
        <f t="shared" si="0"/>
        <v>70.506257110352678</v>
      </c>
      <c r="E44" t="str">
        <f t="shared" si="1"/>
        <v/>
      </c>
    </row>
    <row r="45" spans="1:5" x14ac:dyDescent="0.5">
      <c r="A45" s="1" t="s">
        <v>52</v>
      </c>
      <c r="B45" s="4">
        <v>616000</v>
      </c>
      <c r="C45" s="4">
        <v>454000</v>
      </c>
      <c r="D45" s="12">
        <f t="shared" si="0"/>
        <v>73.701298701298697</v>
      </c>
      <c r="E45" t="str">
        <f t="shared" si="1"/>
        <v/>
      </c>
    </row>
    <row r="46" spans="1:5" x14ac:dyDescent="0.5">
      <c r="A46" s="1" t="s">
        <v>53</v>
      </c>
      <c r="B46" s="4">
        <v>4849000</v>
      </c>
      <c r="C46" s="4">
        <v>3211000</v>
      </c>
      <c r="D46" s="12">
        <f t="shared" si="0"/>
        <v>66.219839142091146</v>
      </c>
      <c r="E46" t="str">
        <f t="shared" si="1"/>
        <v/>
      </c>
    </row>
    <row r="47" spans="1:5" x14ac:dyDescent="0.5">
      <c r="A47" s="1" t="s">
        <v>54</v>
      </c>
      <c r="B47" s="4">
        <v>18642000</v>
      </c>
      <c r="C47" s="4">
        <v>10750000</v>
      </c>
      <c r="D47" s="12">
        <f t="shared" si="0"/>
        <v>57.665486535779422</v>
      </c>
      <c r="E47" t="str">
        <f t="shared" si="1"/>
        <v/>
      </c>
    </row>
    <row r="48" spans="1:5" x14ac:dyDescent="0.5">
      <c r="A48" s="1" t="s">
        <v>55</v>
      </c>
      <c r="B48" s="4">
        <v>1916000</v>
      </c>
      <c r="C48" s="4">
        <v>1137000</v>
      </c>
      <c r="D48" s="12">
        <f t="shared" si="0"/>
        <v>59.342379958246347</v>
      </c>
      <c r="E48" t="str">
        <f t="shared" si="1"/>
        <v/>
      </c>
    </row>
    <row r="49" spans="1:5" x14ac:dyDescent="0.5">
      <c r="A49" s="1" t="s">
        <v>56</v>
      </c>
      <c r="B49" s="4">
        <v>496000</v>
      </c>
      <c r="C49" s="4">
        <v>356000</v>
      </c>
      <c r="D49" s="12">
        <f t="shared" si="0"/>
        <v>71.774193548387103</v>
      </c>
      <c r="E49" t="str">
        <f t="shared" si="1"/>
        <v/>
      </c>
    </row>
    <row r="50" spans="1:5" x14ac:dyDescent="0.5">
      <c r="A50" s="1" t="s">
        <v>57</v>
      </c>
      <c r="B50" s="4">
        <v>6095000</v>
      </c>
      <c r="C50" s="4">
        <v>4210000</v>
      </c>
      <c r="D50" s="12">
        <f t="shared" si="0"/>
        <v>69.073010664479085</v>
      </c>
      <c r="E50" t="str">
        <f t="shared" si="1"/>
        <v/>
      </c>
    </row>
    <row r="51" spans="1:5" x14ac:dyDescent="0.5">
      <c r="A51" s="1" t="s">
        <v>58</v>
      </c>
      <c r="B51" s="4">
        <v>5230000</v>
      </c>
      <c r="C51" s="4">
        <v>3533000</v>
      </c>
      <c r="D51" s="12">
        <f t="shared" si="0"/>
        <v>67.55258126195028</v>
      </c>
      <c r="E51" t="str">
        <f t="shared" si="1"/>
        <v/>
      </c>
    </row>
    <row r="52" spans="1:5" x14ac:dyDescent="0.5">
      <c r="A52" s="1" t="s">
        <v>59</v>
      </c>
      <c r="B52" s="4">
        <v>1453000</v>
      </c>
      <c r="C52" s="4">
        <v>983000</v>
      </c>
      <c r="D52" s="12">
        <f t="shared" si="0"/>
        <v>67.653131452167926</v>
      </c>
      <c r="E52" t="str">
        <f t="shared" si="1"/>
        <v/>
      </c>
    </row>
    <row r="53" spans="1:5" x14ac:dyDescent="0.5">
      <c r="A53" s="1" t="s">
        <v>60</v>
      </c>
      <c r="B53" s="4">
        <v>4351000</v>
      </c>
      <c r="C53" s="4">
        <v>3318000</v>
      </c>
      <c r="D53" s="12">
        <f t="shared" si="0"/>
        <v>76.258331418064813</v>
      </c>
      <c r="E53" t="str">
        <f t="shared" si="1"/>
        <v/>
      </c>
    </row>
    <row r="54" spans="1:5" x14ac:dyDescent="0.5">
      <c r="A54" s="1" t="s">
        <v>61</v>
      </c>
      <c r="B54" s="4">
        <v>426000</v>
      </c>
      <c r="C54" s="4">
        <v>268000</v>
      </c>
      <c r="D54" s="12">
        <f t="shared" si="0"/>
        <v>62.910798122065728</v>
      </c>
      <c r="E54" t="str">
        <f t="shared" si="1"/>
        <v/>
      </c>
    </row>
    <row r="55" spans="1:5" x14ac:dyDescent="0.5">
      <c r="A55" s="1" t="s">
        <v>68</v>
      </c>
      <c r="B55" s="4"/>
      <c r="C55" s="4"/>
    </row>
    <row r="56" spans="1:5" x14ac:dyDescent="0.5">
      <c r="A56" s="1" t="s">
        <v>69</v>
      </c>
      <c r="B56" s="4">
        <v>235249000</v>
      </c>
      <c r="C56" s="4">
        <v>153153000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41676-2D0C-46C3-B96C-0E6C3B41DC9C}">
  <dimension ref="A3:F54"/>
  <sheetViews>
    <sheetView workbookViewId="0">
      <selection activeCell="E4" sqref="E4"/>
    </sheetView>
  </sheetViews>
  <sheetFormatPr defaultRowHeight="14.35" x14ac:dyDescent="0.5"/>
  <cols>
    <col min="1" max="1" width="12.05859375" bestFit="1" customWidth="1"/>
    <col min="2" max="2" width="21.29296875" bestFit="1" customWidth="1"/>
    <col min="3" max="3" width="20.29296875" bestFit="1" customWidth="1"/>
    <col min="4" max="4" width="35.8203125" customWidth="1"/>
    <col min="5" max="5" width="36.1171875" customWidth="1"/>
  </cols>
  <sheetData>
    <row r="3" spans="1:6" x14ac:dyDescent="0.5">
      <c r="A3" s="10" t="s">
        <v>67</v>
      </c>
      <c r="B3" t="s">
        <v>74</v>
      </c>
      <c r="C3" t="s">
        <v>72</v>
      </c>
      <c r="D3" s="9" t="s">
        <v>78</v>
      </c>
      <c r="E3" s="9" t="s">
        <v>79</v>
      </c>
      <c r="F3" s="9"/>
    </row>
    <row r="4" spans="1:6" x14ac:dyDescent="0.5">
      <c r="A4" s="1" t="s">
        <v>15</v>
      </c>
      <c r="B4" s="4">
        <v>13463000</v>
      </c>
      <c r="C4" s="4">
        <v>28358000</v>
      </c>
      <c r="D4" s="13">
        <f>(B4/235249000)*100</f>
        <v>5.7228723607751792</v>
      </c>
      <c r="E4" s="13">
        <f>(B4/C4)*100</f>
        <v>47.475139290500032</v>
      </c>
    </row>
    <row r="5" spans="1:6" x14ac:dyDescent="0.5">
      <c r="D5" s="13"/>
      <c r="E5" s="13"/>
    </row>
    <row r="6" spans="1:6" x14ac:dyDescent="0.5">
      <c r="D6" s="13"/>
      <c r="E6" s="13"/>
    </row>
    <row r="7" spans="1:6" x14ac:dyDescent="0.5">
      <c r="D7" s="13"/>
      <c r="E7" s="13"/>
    </row>
    <row r="8" spans="1:6" x14ac:dyDescent="0.5">
      <c r="D8" s="13"/>
      <c r="E8" s="13"/>
    </row>
    <row r="9" spans="1:6" x14ac:dyDescent="0.5">
      <c r="D9" s="13"/>
      <c r="E9" s="13"/>
    </row>
    <row r="10" spans="1:6" x14ac:dyDescent="0.5">
      <c r="D10" s="13"/>
      <c r="E10" s="13"/>
    </row>
    <row r="11" spans="1:6" x14ac:dyDescent="0.5">
      <c r="D11" s="13"/>
      <c r="E11" s="13"/>
    </row>
    <row r="12" spans="1:6" x14ac:dyDescent="0.5">
      <c r="D12" s="13"/>
      <c r="E12" s="13"/>
    </row>
    <row r="13" spans="1:6" x14ac:dyDescent="0.5">
      <c r="D13" s="13"/>
      <c r="E13" s="13"/>
    </row>
    <row r="14" spans="1:6" x14ac:dyDescent="0.5">
      <c r="D14" s="13"/>
      <c r="E14" s="13"/>
    </row>
    <row r="15" spans="1:6" x14ac:dyDescent="0.5">
      <c r="D15" s="13"/>
      <c r="E15" s="13"/>
    </row>
    <row r="16" spans="1:6" x14ac:dyDescent="0.5">
      <c r="D16" s="13"/>
      <c r="E16" s="13"/>
    </row>
    <row r="17" spans="4:5" x14ac:dyDescent="0.5">
      <c r="D17" s="13"/>
      <c r="E17" s="13"/>
    </row>
    <row r="18" spans="4:5" x14ac:dyDescent="0.5">
      <c r="D18" s="13"/>
      <c r="E18" s="13"/>
    </row>
    <row r="19" spans="4:5" x14ac:dyDescent="0.5">
      <c r="D19" s="13"/>
      <c r="E19" s="13"/>
    </row>
    <row r="20" spans="4:5" x14ac:dyDescent="0.5">
      <c r="D20" s="13"/>
      <c r="E20" s="13"/>
    </row>
    <row r="21" spans="4:5" x14ac:dyDescent="0.5">
      <c r="D21" s="13"/>
      <c r="E21" s="13"/>
    </row>
    <row r="22" spans="4:5" x14ac:dyDescent="0.5">
      <c r="D22" s="13"/>
      <c r="E22" s="13"/>
    </row>
    <row r="23" spans="4:5" x14ac:dyDescent="0.5">
      <c r="D23" s="13"/>
      <c r="E23" s="13"/>
    </row>
    <row r="24" spans="4:5" x14ac:dyDescent="0.5">
      <c r="D24" s="13"/>
      <c r="E24" s="13"/>
    </row>
    <row r="25" spans="4:5" x14ac:dyDescent="0.5">
      <c r="D25" s="13"/>
      <c r="E25" s="13"/>
    </row>
    <row r="26" spans="4:5" x14ac:dyDescent="0.5">
      <c r="D26" s="13"/>
      <c r="E26" s="13"/>
    </row>
    <row r="27" spans="4:5" x14ac:dyDescent="0.5">
      <c r="D27" s="13"/>
      <c r="E27" s="13"/>
    </row>
    <row r="28" spans="4:5" x14ac:dyDescent="0.5">
      <c r="D28" s="13"/>
      <c r="E28" s="13"/>
    </row>
    <row r="29" spans="4:5" x14ac:dyDescent="0.5">
      <c r="D29" s="13"/>
      <c r="E29" s="13"/>
    </row>
    <row r="30" spans="4:5" x14ac:dyDescent="0.5">
      <c r="D30" s="13"/>
      <c r="E30" s="13"/>
    </row>
    <row r="31" spans="4:5" x14ac:dyDescent="0.5">
      <c r="D31" s="13"/>
      <c r="E31" s="13"/>
    </row>
    <row r="32" spans="4:5" x14ac:dyDescent="0.5">
      <c r="D32" s="13"/>
      <c r="E32" s="13"/>
    </row>
    <row r="33" spans="4:5" x14ac:dyDescent="0.5">
      <c r="D33" s="13"/>
      <c r="E33" s="13"/>
    </row>
    <row r="34" spans="4:5" x14ac:dyDescent="0.5">
      <c r="D34" s="13"/>
      <c r="E34" s="13"/>
    </row>
    <row r="35" spans="4:5" x14ac:dyDescent="0.5">
      <c r="D35" s="13"/>
      <c r="E35" s="13"/>
    </row>
    <row r="36" spans="4:5" x14ac:dyDescent="0.5">
      <c r="D36" s="13"/>
      <c r="E36" s="13"/>
    </row>
    <row r="37" spans="4:5" x14ac:dyDescent="0.5">
      <c r="D37" s="13"/>
      <c r="E37" s="13"/>
    </row>
    <row r="38" spans="4:5" x14ac:dyDescent="0.5">
      <c r="D38" s="13"/>
      <c r="E38" s="13"/>
    </row>
    <row r="39" spans="4:5" x14ac:dyDescent="0.5">
      <c r="D39" s="13"/>
      <c r="E39" s="13"/>
    </row>
    <row r="40" spans="4:5" x14ac:dyDescent="0.5">
      <c r="D40" s="13"/>
      <c r="E40" s="13"/>
    </row>
    <row r="41" spans="4:5" x14ac:dyDescent="0.5">
      <c r="D41" s="13"/>
      <c r="E41" s="13"/>
    </row>
    <row r="42" spans="4:5" x14ac:dyDescent="0.5">
      <c r="D42" s="13"/>
      <c r="E42" s="13"/>
    </row>
    <row r="43" spans="4:5" x14ac:dyDescent="0.5">
      <c r="D43" s="13"/>
      <c r="E43" s="13"/>
    </row>
    <row r="44" spans="4:5" x14ac:dyDescent="0.5">
      <c r="D44" s="13"/>
      <c r="E44" s="13"/>
    </row>
    <row r="45" spans="4:5" x14ac:dyDescent="0.5">
      <c r="D45" s="13"/>
      <c r="E45" s="13"/>
    </row>
    <row r="46" spans="4:5" x14ac:dyDescent="0.5">
      <c r="D46" s="13"/>
      <c r="E46" s="13"/>
    </row>
    <row r="47" spans="4:5" x14ac:dyDescent="0.5">
      <c r="D47" s="13"/>
      <c r="E47" s="13"/>
    </row>
    <row r="48" spans="4:5" x14ac:dyDescent="0.5">
      <c r="D48" s="13"/>
      <c r="E48" s="13"/>
    </row>
    <row r="49" spans="4:5" x14ac:dyDescent="0.5">
      <c r="D49" s="13"/>
      <c r="E49" s="13"/>
    </row>
    <row r="50" spans="4:5" x14ac:dyDescent="0.5">
      <c r="D50" s="13"/>
      <c r="E50" s="13"/>
    </row>
    <row r="51" spans="4:5" x14ac:dyDescent="0.5">
      <c r="D51" s="13"/>
      <c r="E51" s="13"/>
    </row>
    <row r="52" spans="4:5" x14ac:dyDescent="0.5">
      <c r="D52" s="13"/>
      <c r="E52" s="13"/>
    </row>
    <row r="53" spans="4:5" x14ac:dyDescent="0.5">
      <c r="D53" s="13"/>
      <c r="E53" s="13"/>
    </row>
    <row r="54" spans="4:5" x14ac:dyDescent="0.5">
      <c r="D54" s="13"/>
      <c r="E54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6291-C046-4B2E-9A43-09C20F202769}">
  <dimension ref="A3:T105"/>
  <sheetViews>
    <sheetView tabSelected="1" topLeftCell="A52" workbookViewId="0">
      <selection activeCell="D57" sqref="D57"/>
    </sheetView>
  </sheetViews>
  <sheetFormatPr defaultRowHeight="14.35" x14ac:dyDescent="0.5"/>
  <cols>
    <col min="1" max="1" width="16.703125" bestFit="1" customWidth="1"/>
    <col min="2" max="2" width="29.1171875" customWidth="1"/>
    <col min="3" max="3" width="21.703125" bestFit="1" customWidth="1"/>
    <col min="4" max="4" width="28.5859375" customWidth="1"/>
    <col min="5" max="5" width="21.29296875" bestFit="1" customWidth="1"/>
    <col min="6" max="6" width="21.703125" bestFit="1" customWidth="1"/>
    <col min="7" max="7" width="20.29296875" bestFit="1" customWidth="1"/>
    <col min="8" max="8" width="21.29296875" bestFit="1" customWidth="1"/>
    <col min="9" max="9" width="21.703125" bestFit="1" customWidth="1"/>
    <col min="10" max="10" width="20.29296875" bestFit="1" customWidth="1"/>
    <col min="11" max="11" width="21.29296875" bestFit="1" customWidth="1"/>
    <col min="12" max="12" width="21.703125" bestFit="1" customWidth="1"/>
    <col min="13" max="13" width="20.29296875" bestFit="1" customWidth="1"/>
    <col min="14" max="14" width="21.29296875" bestFit="1" customWidth="1"/>
    <col min="15" max="15" width="21.703125" bestFit="1" customWidth="1"/>
    <col min="16" max="16" width="20.29296875" bestFit="1" customWidth="1"/>
    <col min="17" max="17" width="25.8203125" bestFit="1" customWidth="1"/>
    <col min="18" max="18" width="26.234375" bestFit="1" customWidth="1"/>
    <col min="19" max="19" width="24.8203125" bestFit="1" customWidth="1"/>
    <col min="20" max="20" width="37.05859375" customWidth="1"/>
    <col min="21" max="21" width="26.234375" bestFit="1" customWidth="1"/>
    <col min="22" max="22" width="24.8203125" bestFit="1" customWidth="1"/>
  </cols>
  <sheetData>
    <row r="3" spans="1:20" x14ac:dyDescent="0.5">
      <c r="B3" s="10" t="s">
        <v>70</v>
      </c>
    </row>
    <row r="4" spans="1:20" x14ac:dyDescent="0.5">
      <c r="B4" t="s">
        <v>7</v>
      </c>
      <c r="E4" t="s">
        <v>8</v>
      </c>
      <c r="H4" t="s">
        <v>9</v>
      </c>
      <c r="K4" t="s">
        <v>10</v>
      </c>
      <c r="N4" t="s">
        <v>11</v>
      </c>
      <c r="Q4" t="s">
        <v>80</v>
      </c>
      <c r="R4" t="s">
        <v>81</v>
      </c>
      <c r="S4" t="s">
        <v>82</v>
      </c>
      <c r="T4" s="11"/>
    </row>
    <row r="5" spans="1:20" x14ac:dyDescent="0.5">
      <c r="A5" s="10" t="s">
        <v>67</v>
      </c>
      <c r="B5" t="s">
        <v>74</v>
      </c>
      <c r="C5" t="s">
        <v>71</v>
      </c>
      <c r="D5" t="s">
        <v>72</v>
      </c>
      <c r="E5" t="s">
        <v>74</v>
      </c>
      <c r="F5" t="s">
        <v>71</v>
      </c>
      <c r="G5" t="s">
        <v>72</v>
      </c>
      <c r="H5" t="s">
        <v>74</v>
      </c>
      <c r="I5" t="s">
        <v>71</v>
      </c>
      <c r="J5" t="s">
        <v>72</v>
      </c>
      <c r="K5" t="s">
        <v>74</v>
      </c>
      <c r="L5" t="s">
        <v>71</v>
      </c>
      <c r="M5" t="s">
        <v>72</v>
      </c>
      <c r="N5" t="s">
        <v>74</v>
      </c>
      <c r="O5" t="s">
        <v>71</v>
      </c>
      <c r="P5" t="s">
        <v>72</v>
      </c>
    </row>
    <row r="6" spans="1:20" x14ac:dyDescent="0.5">
      <c r="A6" s="1" t="s">
        <v>6</v>
      </c>
      <c r="B6" s="4">
        <v>155000</v>
      </c>
      <c r="C6" s="4">
        <v>428000</v>
      </c>
      <c r="D6" s="4">
        <v>439000</v>
      </c>
      <c r="E6" s="4">
        <v>271000</v>
      </c>
      <c r="F6" s="4">
        <v>535000</v>
      </c>
      <c r="G6" s="4">
        <v>576000</v>
      </c>
      <c r="H6" s="4">
        <v>330000</v>
      </c>
      <c r="I6" s="4">
        <v>582000</v>
      </c>
      <c r="J6" s="4">
        <v>615000</v>
      </c>
      <c r="K6" s="4">
        <v>939000</v>
      </c>
      <c r="L6" s="4">
        <v>1275000</v>
      </c>
      <c r="M6" s="4">
        <v>1297000</v>
      </c>
      <c r="N6" s="4">
        <v>459000</v>
      </c>
      <c r="O6" s="4">
        <v>660000</v>
      </c>
      <c r="P6" s="4">
        <v>667000</v>
      </c>
      <c r="Q6" s="4">
        <v>2154000</v>
      </c>
      <c r="R6" s="4">
        <v>3480000</v>
      </c>
      <c r="S6" s="4">
        <v>3594000</v>
      </c>
    </row>
    <row r="7" spans="1:20" x14ac:dyDescent="0.5">
      <c r="A7" s="1" t="s">
        <v>12</v>
      </c>
      <c r="B7" s="4">
        <v>20000</v>
      </c>
      <c r="C7" s="4">
        <v>61000</v>
      </c>
      <c r="D7" s="4">
        <v>63000</v>
      </c>
      <c r="E7" s="4">
        <v>46000</v>
      </c>
      <c r="F7" s="4">
        <v>103000</v>
      </c>
      <c r="G7" s="4">
        <v>109000</v>
      </c>
      <c r="H7" s="4">
        <v>50000</v>
      </c>
      <c r="I7" s="4">
        <v>80000</v>
      </c>
      <c r="J7" s="4">
        <v>86000</v>
      </c>
      <c r="K7" s="4">
        <v>122000</v>
      </c>
      <c r="L7" s="4">
        <v>182000</v>
      </c>
      <c r="M7" s="4">
        <v>186000</v>
      </c>
      <c r="N7" s="4">
        <v>51000</v>
      </c>
      <c r="O7" s="4">
        <v>69000</v>
      </c>
      <c r="P7" s="4">
        <v>72000</v>
      </c>
      <c r="Q7" s="4">
        <v>289000</v>
      </c>
      <c r="R7" s="4">
        <v>495000</v>
      </c>
      <c r="S7" s="4">
        <v>516000</v>
      </c>
    </row>
    <row r="8" spans="1:20" x14ac:dyDescent="0.5">
      <c r="A8" s="1" t="s">
        <v>13</v>
      </c>
      <c r="B8" s="4">
        <v>234000</v>
      </c>
      <c r="C8" s="4">
        <v>545000</v>
      </c>
      <c r="D8" s="4">
        <v>586000</v>
      </c>
      <c r="E8" s="4">
        <v>289000</v>
      </c>
      <c r="F8" s="4">
        <v>709000</v>
      </c>
      <c r="G8" s="4">
        <v>859000</v>
      </c>
      <c r="H8" s="4">
        <v>382000</v>
      </c>
      <c r="I8" s="4">
        <v>713000</v>
      </c>
      <c r="J8" s="4">
        <v>870000</v>
      </c>
      <c r="K8" s="4">
        <v>901000</v>
      </c>
      <c r="L8" s="4">
        <v>1502000</v>
      </c>
      <c r="M8" s="4">
        <v>1656000</v>
      </c>
      <c r="N8" s="4">
        <v>606000</v>
      </c>
      <c r="O8" s="4">
        <v>846000</v>
      </c>
      <c r="P8" s="4">
        <v>892000</v>
      </c>
      <c r="Q8" s="4">
        <v>2412000</v>
      </c>
      <c r="R8" s="4">
        <v>4315000</v>
      </c>
      <c r="S8" s="4">
        <v>4863000</v>
      </c>
    </row>
    <row r="9" spans="1:20" x14ac:dyDescent="0.5">
      <c r="A9" s="1" t="s">
        <v>14</v>
      </c>
      <c r="B9" s="4">
        <v>70000</v>
      </c>
      <c r="C9" s="4">
        <v>281000</v>
      </c>
      <c r="D9" s="4">
        <v>288000</v>
      </c>
      <c r="E9" s="4">
        <v>140000</v>
      </c>
      <c r="F9" s="4">
        <v>336000</v>
      </c>
      <c r="G9" s="4">
        <v>362000</v>
      </c>
      <c r="H9" s="4">
        <v>205000</v>
      </c>
      <c r="I9" s="4">
        <v>341000</v>
      </c>
      <c r="J9" s="4">
        <v>357000</v>
      </c>
      <c r="K9" s="4">
        <v>442000</v>
      </c>
      <c r="L9" s="4">
        <v>704000</v>
      </c>
      <c r="M9" s="4">
        <v>742000</v>
      </c>
      <c r="N9" s="4">
        <v>267000</v>
      </c>
      <c r="O9" s="4">
        <v>448000</v>
      </c>
      <c r="P9" s="4">
        <v>449000</v>
      </c>
      <c r="Q9" s="4">
        <v>1124000</v>
      </c>
      <c r="R9" s="4">
        <v>2110000</v>
      </c>
      <c r="S9" s="4">
        <v>2198000</v>
      </c>
    </row>
    <row r="10" spans="1:20" x14ac:dyDescent="0.5">
      <c r="A10" s="1" t="s">
        <v>15</v>
      </c>
      <c r="B10" s="4">
        <v>1447000</v>
      </c>
      <c r="C10" s="4">
        <v>3479000</v>
      </c>
      <c r="D10" s="4">
        <v>3962000</v>
      </c>
      <c r="E10" s="4">
        <v>2070000</v>
      </c>
      <c r="F10" s="4">
        <v>4153000</v>
      </c>
      <c r="G10" s="4">
        <v>5357000</v>
      </c>
      <c r="H10" s="4">
        <v>2118000</v>
      </c>
      <c r="I10" s="4">
        <v>3675000</v>
      </c>
      <c r="J10" s="4">
        <v>5030000</v>
      </c>
      <c r="K10" s="4">
        <v>4926000</v>
      </c>
      <c r="L10" s="4">
        <v>7827000</v>
      </c>
      <c r="M10" s="4">
        <v>9356000</v>
      </c>
      <c r="N10" s="4">
        <v>2902000</v>
      </c>
      <c r="O10" s="4">
        <v>4284000</v>
      </c>
      <c r="P10" s="4">
        <v>4653000</v>
      </c>
      <c r="Q10" s="4">
        <v>13463000</v>
      </c>
      <c r="R10" s="4">
        <v>23418000</v>
      </c>
      <c r="S10" s="4">
        <v>28358000</v>
      </c>
    </row>
    <row r="11" spans="1:20" x14ac:dyDescent="0.5">
      <c r="A11" s="1" t="s">
        <v>16</v>
      </c>
      <c r="B11" s="4">
        <v>259000</v>
      </c>
      <c r="C11" s="4">
        <v>461000</v>
      </c>
      <c r="D11" s="4">
        <v>493000</v>
      </c>
      <c r="E11" s="4">
        <v>363000</v>
      </c>
      <c r="F11" s="4">
        <v>602000</v>
      </c>
      <c r="G11" s="4">
        <v>693000</v>
      </c>
      <c r="H11" s="4">
        <v>452000</v>
      </c>
      <c r="I11" s="4">
        <v>616000</v>
      </c>
      <c r="J11" s="4">
        <v>684000</v>
      </c>
      <c r="K11" s="4">
        <v>989000</v>
      </c>
      <c r="L11" s="4">
        <v>1287000</v>
      </c>
      <c r="M11" s="4">
        <v>1354000</v>
      </c>
      <c r="N11" s="4">
        <v>432000</v>
      </c>
      <c r="O11" s="4">
        <v>577000</v>
      </c>
      <c r="P11" s="4">
        <v>593000</v>
      </c>
      <c r="Q11" s="4">
        <v>2495000</v>
      </c>
      <c r="R11" s="4">
        <v>3543000</v>
      </c>
      <c r="S11" s="4">
        <v>3817000</v>
      </c>
    </row>
    <row r="12" spans="1:20" x14ac:dyDescent="0.5">
      <c r="A12" s="1" t="s">
        <v>17</v>
      </c>
      <c r="B12" s="4">
        <v>123000</v>
      </c>
      <c r="C12" s="4">
        <v>308000</v>
      </c>
      <c r="D12" s="4">
        <v>333000</v>
      </c>
      <c r="E12" s="4">
        <v>177000</v>
      </c>
      <c r="F12" s="4">
        <v>331000</v>
      </c>
      <c r="G12" s="4">
        <v>402000</v>
      </c>
      <c r="H12" s="4">
        <v>223000</v>
      </c>
      <c r="I12" s="4">
        <v>382000</v>
      </c>
      <c r="J12" s="4">
        <v>441000</v>
      </c>
      <c r="K12" s="4">
        <v>695000</v>
      </c>
      <c r="L12" s="4">
        <v>993000</v>
      </c>
      <c r="M12" s="4">
        <v>1047000</v>
      </c>
      <c r="N12" s="4">
        <v>351000</v>
      </c>
      <c r="O12" s="4">
        <v>486000</v>
      </c>
      <c r="P12" s="4">
        <v>503000</v>
      </c>
      <c r="Q12" s="4">
        <v>1569000</v>
      </c>
      <c r="R12" s="4">
        <v>2500000</v>
      </c>
      <c r="S12" s="4">
        <v>2726000</v>
      </c>
    </row>
    <row r="13" spans="1:20" x14ac:dyDescent="0.5">
      <c r="A13" s="1" t="s">
        <v>18</v>
      </c>
      <c r="B13" s="4">
        <v>33000</v>
      </c>
      <c r="C13" s="4">
        <v>77000</v>
      </c>
      <c r="D13" s="4">
        <v>82000</v>
      </c>
      <c r="E13" s="4">
        <v>49000</v>
      </c>
      <c r="F13" s="4">
        <v>86000</v>
      </c>
      <c r="G13" s="4">
        <v>106000</v>
      </c>
      <c r="H13" s="4">
        <v>67000</v>
      </c>
      <c r="I13" s="4">
        <v>102000</v>
      </c>
      <c r="J13" s="4">
        <v>119000</v>
      </c>
      <c r="K13" s="4">
        <v>168000</v>
      </c>
      <c r="L13" s="4">
        <v>232000</v>
      </c>
      <c r="M13" s="4">
        <v>240000</v>
      </c>
      <c r="N13" s="4">
        <v>113000</v>
      </c>
      <c r="O13" s="4">
        <v>145000</v>
      </c>
      <c r="P13" s="4">
        <v>146000</v>
      </c>
      <c r="Q13" s="4">
        <v>430000</v>
      </c>
      <c r="R13" s="4">
        <v>642000</v>
      </c>
      <c r="S13" s="4">
        <v>693000</v>
      </c>
    </row>
    <row r="14" spans="1:20" x14ac:dyDescent="0.5">
      <c r="A14" s="1" t="s">
        <v>19</v>
      </c>
      <c r="B14" s="4">
        <v>38000</v>
      </c>
      <c r="C14" s="4">
        <v>61000</v>
      </c>
      <c r="D14" s="4">
        <v>71000</v>
      </c>
      <c r="E14" s="4">
        <v>102000</v>
      </c>
      <c r="F14" s="4">
        <v>133000</v>
      </c>
      <c r="G14" s="4">
        <v>154000</v>
      </c>
      <c r="H14" s="4">
        <v>55000</v>
      </c>
      <c r="I14" s="4">
        <v>67000</v>
      </c>
      <c r="J14" s="4">
        <v>79000</v>
      </c>
      <c r="K14" s="4">
        <v>99000</v>
      </c>
      <c r="L14" s="4">
        <v>129000</v>
      </c>
      <c r="M14" s="4">
        <v>140000</v>
      </c>
      <c r="N14" s="4">
        <v>57000</v>
      </c>
      <c r="O14" s="4">
        <v>71000</v>
      </c>
      <c r="P14" s="4">
        <v>73000</v>
      </c>
      <c r="Q14" s="4">
        <v>351000</v>
      </c>
      <c r="R14" s="4">
        <v>461000</v>
      </c>
      <c r="S14" s="4">
        <v>517000</v>
      </c>
    </row>
    <row r="15" spans="1:20" x14ac:dyDescent="0.5">
      <c r="A15" s="1" t="s">
        <v>20</v>
      </c>
      <c r="B15" s="4">
        <v>614000</v>
      </c>
      <c r="C15" s="4">
        <v>1467000</v>
      </c>
      <c r="D15" s="4">
        <v>1669000</v>
      </c>
      <c r="E15" s="4">
        <v>987000</v>
      </c>
      <c r="F15" s="4">
        <v>1903000</v>
      </c>
      <c r="G15" s="4">
        <v>2259000</v>
      </c>
      <c r="H15" s="4">
        <v>1177000</v>
      </c>
      <c r="I15" s="4">
        <v>1960000</v>
      </c>
      <c r="J15" s="4">
        <v>2456000</v>
      </c>
      <c r="K15" s="4">
        <v>3107000</v>
      </c>
      <c r="L15" s="4">
        <v>4814000</v>
      </c>
      <c r="M15" s="4">
        <v>5345000</v>
      </c>
      <c r="N15" s="4">
        <v>2222000</v>
      </c>
      <c r="O15" s="4">
        <v>3182000</v>
      </c>
      <c r="P15" s="4">
        <v>3304000</v>
      </c>
      <c r="Q15" s="4">
        <v>8107000</v>
      </c>
      <c r="R15" s="4">
        <v>13326000</v>
      </c>
      <c r="S15" s="4">
        <v>15033000</v>
      </c>
    </row>
    <row r="16" spans="1:20" x14ac:dyDescent="0.5">
      <c r="A16" s="1" t="s">
        <v>21</v>
      </c>
      <c r="B16" s="4">
        <v>349000</v>
      </c>
      <c r="C16" s="4">
        <v>867000</v>
      </c>
      <c r="D16" s="4">
        <v>920000</v>
      </c>
      <c r="E16" s="4">
        <v>700000</v>
      </c>
      <c r="F16" s="4">
        <v>1148000</v>
      </c>
      <c r="G16" s="4">
        <v>1308000</v>
      </c>
      <c r="H16" s="4">
        <v>726000</v>
      </c>
      <c r="I16" s="4">
        <v>1228000</v>
      </c>
      <c r="J16" s="4">
        <v>1341000</v>
      </c>
      <c r="K16" s="4">
        <v>1741000</v>
      </c>
      <c r="L16" s="4">
        <v>2547000</v>
      </c>
      <c r="M16" s="4">
        <v>2658000</v>
      </c>
      <c r="N16" s="4">
        <v>652000</v>
      </c>
      <c r="O16" s="4">
        <v>948000</v>
      </c>
      <c r="P16" s="4">
        <v>951000</v>
      </c>
      <c r="Q16" s="4">
        <v>4168000</v>
      </c>
      <c r="R16" s="4">
        <v>6738000</v>
      </c>
      <c r="S16" s="4">
        <v>7178000</v>
      </c>
    </row>
    <row r="17" spans="1:19" x14ac:dyDescent="0.5">
      <c r="A17" s="1" t="s">
        <v>22</v>
      </c>
      <c r="B17" s="4">
        <v>24000</v>
      </c>
      <c r="C17" s="4">
        <v>91000</v>
      </c>
      <c r="D17" s="4">
        <v>107000</v>
      </c>
      <c r="E17" s="4">
        <v>55000</v>
      </c>
      <c r="F17" s="4">
        <v>154000</v>
      </c>
      <c r="G17" s="4">
        <v>172000</v>
      </c>
      <c r="H17" s="4">
        <v>69000</v>
      </c>
      <c r="I17" s="4">
        <v>153000</v>
      </c>
      <c r="J17" s="4">
        <v>166000</v>
      </c>
      <c r="K17" s="4">
        <v>196000</v>
      </c>
      <c r="L17" s="4">
        <v>317000</v>
      </c>
      <c r="M17" s="4">
        <v>343000</v>
      </c>
      <c r="N17" s="4">
        <v>137000</v>
      </c>
      <c r="O17" s="4">
        <v>215000</v>
      </c>
      <c r="P17" s="4">
        <v>224000</v>
      </c>
      <c r="Q17" s="4">
        <v>481000</v>
      </c>
      <c r="R17" s="4">
        <v>930000</v>
      </c>
      <c r="S17" s="4">
        <v>1012000</v>
      </c>
    </row>
    <row r="18" spans="1:19" x14ac:dyDescent="0.5">
      <c r="A18" s="1" t="s">
        <v>23</v>
      </c>
      <c r="B18" s="4">
        <v>39000</v>
      </c>
      <c r="C18" s="4">
        <v>121000</v>
      </c>
      <c r="D18" s="4">
        <v>130000</v>
      </c>
      <c r="E18" s="4">
        <v>99000</v>
      </c>
      <c r="F18" s="4">
        <v>173000</v>
      </c>
      <c r="G18" s="4">
        <v>194000</v>
      </c>
      <c r="H18" s="4">
        <v>132000</v>
      </c>
      <c r="I18" s="4">
        <v>187000</v>
      </c>
      <c r="J18" s="4">
        <v>203000</v>
      </c>
      <c r="K18" s="4">
        <v>250000</v>
      </c>
      <c r="L18" s="4">
        <v>382000</v>
      </c>
      <c r="M18" s="4">
        <v>401000</v>
      </c>
      <c r="N18" s="4">
        <v>160000</v>
      </c>
      <c r="O18" s="4">
        <v>201000</v>
      </c>
      <c r="P18" s="4">
        <v>201000</v>
      </c>
      <c r="Q18" s="4">
        <v>680000</v>
      </c>
      <c r="R18" s="4">
        <v>1064000</v>
      </c>
      <c r="S18" s="4">
        <v>1129000</v>
      </c>
    </row>
    <row r="19" spans="1:19" x14ac:dyDescent="0.5">
      <c r="A19" s="1" t="s">
        <v>24</v>
      </c>
      <c r="B19" s="4">
        <v>396000</v>
      </c>
      <c r="C19" s="4">
        <v>1122000</v>
      </c>
      <c r="D19" s="4">
        <v>1228000</v>
      </c>
      <c r="E19" s="4">
        <v>846000</v>
      </c>
      <c r="F19" s="4">
        <v>1480000</v>
      </c>
      <c r="G19" s="4">
        <v>1707000</v>
      </c>
      <c r="H19" s="4">
        <v>872000</v>
      </c>
      <c r="I19" s="4">
        <v>1481000</v>
      </c>
      <c r="J19" s="4">
        <v>1688000</v>
      </c>
      <c r="K19" s="4">
        <v>2206000</v>
      </c>
      <c r="L19" s="4">
        <v>3182000</v>
      </c>
      <c r="M19" s="4">
        <v>3407000</v>
      </c>
      <c r="N19" s="4">
        <v>1108000</v>
      </c>
      <c r="O19" s="4">
        <v>1566000</v>
      </c>
      <c r="P19" s="4">
        <v>1620000</v>
      </c>
      <c r="Q19" s="4">
        <v>5428000</v>
      </c>
      <c r="R19" s="4">
        <v>8831000</v>
      </c>
      <c r="S19" s="4">
        <v>9650000</v>
      </c>
    </row>
    <row r="20" spans="1:19" x14ac:dyDescent="0.5">
      <c r="A20" s="1" t="s">
        <v>25</v>
      </c>
      <c r="B20" s="4">
        <v>203000</v>
      </c>
      <c r="C20" s="4">
        <v>558000</v>
      </c>
      <c r="D20" s="4">
        <v>570000</v>
      </c>
      <c r="E20" s="4">
        <v>356000</v>
      </c>
      <c r="F20" s="4">
        <v>800000</v>
      </c>
      <c r="G20" s="4">
        <v>861000</v>
      </c>
      <c r="H20" s="4">
        <v>420000</v>
      </c>
      <c r="I20" s="4">
        <v>801000</v>
      </c>
      <c r="J20" s="4">
        <v>828000</v>
      </c>
      <c r="K20" s="4">
        <v>1212000</v>
      </c>
      <c r="L20" s="4">
        <v>1733000</v>
      </c>
      <c r="M20" s="4">
        <v>1754000</v>
      </c>
      <c r="N20" s="4">
        <v>610000</v>
      </c>
      <c r="O20" s="4">
        <v>832000</v>
      </c>
      <c r="P20" s="4">
        <v>840000</v>
      </c>
      <c r="Q20" s="4">
        <v>2801000</v>
      </c>
      <c r="R20" s="4">
        <v>4724000</v>
      </c>
      <c r="S20" s="4">
        <v>4853000</v>
      </c>
    </row>
    <row r="21" spans="1:19" x14ac:dyDescent="0.5">
      <c r="A21" s="1" t="s">
        <v>26</v>
      </c>
      <c r="B21" s="4">
        <v>121000</v>
      </c>
      <c r="C21" s="4">
        <v>243000</v>
      </c>
      <c r="D21" s="4">
        <v>260000</v>
      </c>
      <c r="E21" s="4">
        <v>238000</v>
      </c>
      <c r="F21" s="4">
        <v>379000</v>
      </c>
      <c r="G21" s="4">
        <v>402000</v>
      </c>
      <c r="H21" s="4">
        <v>238000</v>
      </c>
      <c r="I21" s="4">
        <v>358000</v>
      </c>
      <c r="J21" s="4">
        <v>385000</v>
      </c>
      <c r="K21" s="4">
        <v>586000</v>
      </c>
      <c r="L21" s="4">
        <v>812000</v>
      </c>
      <c r="M21" s="4">
        <v>828000</v>
      </c>
      <c r="N21" s="4">
        <v>365000</v>
      </c>
      <c r="O21" s="4">
        <v>440000</v>
      </c>
      <c r="P21" s="4">
        <v>444000</v>
      </c>
      <c r="Q21" s="4">
        <v>1548000</v>
      </c>
      <c r="R21" s="4">
        <v>2232000</v>
      </c>
      <c r="S21" s="4">
        <v>2319000</v>
      </c>
    </row>
    <row r="22" spans="1:19" x14ac:dyDescent="0.5">
      <c r="A22" s="1" t="s">
        <v>27</v>
      </c>
      <c r="B22" s="4">
        <v>88000</v>
      </c>
      <c r="C22" s="4">
        <v>262000</v>
      </c>
      <c r="D22" s="4">
        <v>294000</v>
      </c>
      <c r="E22" s="4">
        <v>172000</v>
      </c>
      <c r="F22" s="4">
        <v>359000</v>
      </c>
      <c r="G22" s="4">
        <v>406000</v>
      </c>
      <c r="H22" s="4">
        <v>169000</v>
      </c>
      <c r="I22" s="4">
        <v>269000</v>
      </c>
      <c r="J22" s="4">
        <v>300000</v>
      </c>
      <c r="K22" s="4">
        <v>535000</v>
      </c>
      <c r="L22" s="4">
        <v>721000</v>
      </c>
      <c r="M22" s="4">
        <v>757000</v>
      </c>
      <c r="N22" s="4">
        <v>285000</v>
      </c>
      <c r="O22" s="4">
        <v>363000</v>
      </c>
      <c r="P22" s="4">
        <v>363000</v>
      </c>
      <c r="Q22" s="4">
        <v>1249000</v>
      </c>
      <c r="R22" s="4">
        <v>1974000</v>
      </c>
      <c r="S22" s="4">
        <v>2120000</v>
      </c>
    </row>
    <row r="23" spans="1:19" x14ac:dyDescent="0.5">
      <c r="A23" s="1" t="s">
        <v>28</v>
      </c>
      <c r="B23" s="4">
        <v>165000</v>
      </c>
      <c r="C23" s="4">
        <v>437000</v>
      </c>
      <c r="D23" s="4">
        <v>446000</v>
      </c>
      <c r="E23" s="4">
        <v>235000</v>
      </c>
      <c r="F23" s="4">
        <v>462000</v>
      </c>
      <c r="G23" s="4">
        <v>513000</v>
      </c>
      <c r="H23" s="4">
        <v>330000</v>
      </c>
      <c r="I23" s="4">
        <v>534000</v>
      </c>
      <c r="J23" s="4">
        <v>547000</v>
      </c>
      <c r="K23" s="4">
        <v>757000</v>
      </c>
      <c r="L23" s="4">
        <v>1152000</v>
      </c>
      <c r="M23" s="4">
        <v>1173000</v>
      </c>
      <c r="N23" s="4">
        <v>408000</v>
      </c>
      <c r="O23" s="4">
        <v>608000</v>
      </c>
      <c r="P23" s="4">
        <v>613000</v>
      </c>
      <c r="Q23" s="4">
        <v>1895000</v>
      </c>
      <c r="R23" s="4">
        <v>3193000</v>
      </c>
      <c r="S23" s="4">
        <v>3292000</v>
      </c>
    </row>
    <row r="24" spans="1:19" x14ac:dyDescent="0.5">
      <c r="A24" s="1" t="s">
        <v>29</v>
      </c>
      <c r="B24" s="4">
        <v>174000</v>
      </c>
      <c r="C24" s="4">
        <v>415000</v>
      </c>
      <c r="D24" s="4">
        <v>431000</v>
      </c>
      <c r="E24" s="4">
        <v>369000</v>
      </c>
      <c r="F24" s="4">
        <v>552000</v>
      </c>
      <c r="G24" s="4">
        <v>579000</v>
      </c>
      <c r="H24" s="4">
        <v>340000</v>
      </c>
      <c r="I24" s="4">
        <v>526000</v>
      </c>
      <c r="J24" s="4">
        <v>543000</v>
      </c>
      <c r="K24" s="4">
        <v>846000</v>
      </c>
      <c r="L24" s="4">
        <v>1184000</v>
      </c>
      <c r="M24" s="4">
        <v>1199000</v>
      </c>
      <c r="N24" s="4">
        <v>420000</v>
      </c>
      <c r="O24" s="4">
        <v>562000</v>
      </c>
      <c r="P24" s="4">
        <v>568000</v>
      </c>
      <c r="Q24" s="4">
        <v>2149000</v>
      </c>
      <c r="R24" s="4">
        <v>3239000</v>
      </c>
      <c r="S24" s="4">
        <v>3320000</v>
      </c>
    </row>
    <row r="25" spans="1:19" x14ac:dyDescent="0.5">
      <c r="A25" s="1" t="s">
        <v>30</v>
      </c>
      <c r="B25" s="4">
        <v>50000</v>
      </c>
      <c r="C25" s="4">
        <v>118000</v>
      </c>
      <c r="D25" s="4">
        <v>118000</v>
      </c>
      <c r="E25" s="4">
        <v>78000</v>
      </c>
      <c r="F25" s="4">
        <v>131000</v>
      </c>
      <c r="G25" s="4">
        <v>134000</v>
      </c>
      <c r="H25" s="4">
        <v>101000</v>
      </c>
      <c r="I25" s="4">
        <v>149000</v>
      </c>
      <c r="J25" s="4">
        <v>157000</v>
      </c>
      <c r="K25" s="4">
        <v>300000</v>
      </c>
      <c r="L25" s="4">
        <v>407000</v>
      </c>
      <c r="M25" s="4">
        <v>413000</v>
      </c>
      <c r="N25" s="4">
        <v>170000</v>
      </c>
      <c r="O25" s="4">
        <v>215000</v>
      </c>
      <c r="P25" s="4">
        <v>219000</v>
      </c>
      <c r="Q25" s="4">
        <v>699000</v>
      </c>
      <c r="R25" s="4">
        <v>1020000</v>
      </c>
      <c r="S25" s="4">
        <v>1041000</v>
      </c>
    </row>
    <row r="26" spans="1:19" x14ac:dyDescent="0.5">
      <c r="A26" s="1" t="s">
        <v>31</v>
      </c>
      <c r="B26" s="4">
        <v>246000</v>
      </c>
      <c r="C26" s="4">
        <v>558000</v>
      </c>
      <c r="D26" s="4">
        <v>585000</v>
      </c>
      <c r="E26" s="4">
        <v>393000</v>
      </c>
      <c r="F26" s="4">
        <v>621000</v>
      </c>
      <c r="G26" s="4">
        <v>777000</v>
      </c>
      <c r="H26" s="4">
        <v>396000</v>
      </c>
      <c r="I26" s="4">
        <v>590000</v>
      </c>
      <c r="J26" s="4">
        <v>721000</v>
      </c>
      <c r="K26" s="4">
        <v>1025000</v>
      </c>
      <c r="L26" s="4">
        <v>1450000</v>
      </c>
      <c r="M26" s="4">
        <v>1557000</v>
      </c>
      <c r="N26" s="4">
        <v>550000</v>
      </c>
      <c r="O26" s="4">
        <v>787000</v>
      </c>
      <c r="P26" s="4">
        <v>809000</v>
      </c>
      <c r="Q26" s="4">
        <v>2610000</v>
      </c>
      <c r="R26" s="4">
        <v>4006000</v>
      </c>
      <c r="S26" s="4">
        <v>4449000</v>
      </c>
    </row>
    <row r="27" spans="1:19" x14ac:dyDescent="0.5">
      <c r="A27" s="1" t="s">
        <v>32</v>
      </c>
      <c r="B27" s="4">
        <v>316000</v>
      </c>
      <c r="C27" s="4">
        <v>633000</v>
      </c>
      <c r="D27" s="4">
        <v>694000</v>
      </c>
      <c r="E27" s="4">
        <v>450000</v>
      </c>
      <c r="F27" s="4">
        <v>705000</v>
      </c>
      <c r="G27" s="4">
        <v>810000</v>
      </c>
      <c r="H27" s="4">
        <v>530000</v>
      </c>
      <c r="I27" s="4">
        <v>783000</v>
      </c>
      <c r="J27" s="4">
        <v>888000</v>
      </c>
      <c r="K27" s="4">
        <v>1327000</v>
      </c>
      <c r="L27" s="4">
        <v>1677000</v>
      </c>
      <c r="M27" s="4">
        <v>1784000</v>
      </c>
      <c r="N27" s="4">
        <v>759000</v>
      </c>
      <c r="O27" s="4">
        <v>975000</v>
      </c>
      <c r="P27" s="4">
        <v>994000</v>
      </c>
      <c r="Q27" s="4">
        <v>3382000</v>
      </c>
      <c r="R27" s="4">
        <v>4773000</v>
      </c>
      <c r="S27" s="4">
        <v>5170000</v>
      </c>
    </row>
    <row r="28" spans="1:19" x14ac:dyDescent="0.5">
      <c r="A28" s="1" t="s">
        <v>33</v>
      </c>
      <c r="B28" s="4">
        <v>394000</v>
      </c>
      <c r="C28" s="4">
        <v>894000</v>
      </c>
      <c r="D28" s="4">
        <v>905000</v>
      </c>
      <c r="E28" s="4">
        <v>629000</v>
      </c>
      <c r="F28" s="4">
        <v>1107000</v>
      </c>
      <c r="G28" s="4">
        <v>1182000</v>
      </c>
      <c r="H28" s="4">
        <v>768000</v>
      </c>
      <c r="I28" s="4">
        <v>1136000</v>
      </c>
      <c r="J28" s="4">
        <v>1221000</v>
      </c>
      <c r="K28" s="4">
        <v>1906000</v>
      </c>
      <c r="L28" s="4">
        <v>2611000</v>
      </c>
      <c r="M28" s="4">
        <v>2676000</v>
      </c>
      <c r="N28" s="4">
        <v>1134000</v>
      </c>
      <c r="O28" s="4">
        <v>1480000</v>
      </c>
      <c r="P28" s="4">
        <v>1512000</v>
      </c>
      <c r="Q28" s="4">
        <v>4831000</v>
      </c>
      <c r="R28" s="4">
        <v>7228000</v>
      </c>
      <c r="S28" s="4">
        <v>7496000</v>
      </c>
    </row>
    <row r="29" spans="1:19" x14ac:dyDescent="0.5">
      <c r="A29" s="1" t="s">
        <v>34</v>
      </c>
      <c r="B29" s="4">
        <v>303000</v>
      </c>
      <c r="C29" s="4">
        <v>510000</v>
      </c>
      <c r="D29" s="4">
        <v>531000</v>
      </c>
      <c r="E29" s="4">
        <v>384000</v>
      </c>
      <c r="F29" s="4">
        <v>596000</v>
      </c>
      <c r="G29" s="4">
        <v>650000</v>
      </c>
      <c r="H29" s="4">
        <v>478000</v>
      </c>
      <c r="I29" s="4">
        <v>659000</v>
      </c>
      <c r="J29" s="4">
        <v>701000</v>
      </c>
      <c r="K29" s="4">
        <v>1081000</v>
      </c>
      <c r="L29" s="4">
        <v>1387000</v>
      </c>
      <c r="M29" s="4">
        <v>1410000</v>
      </c>
      <c r="N29" s="4">
        <v>613000</v>
      </c>
      <c r="O29" s="4">
        <v>751000</v>
      </c>
      <c r="P29" s="4">
        <v>762000</v>
      </c>
      <c r="Q29" s="4">
        <v>2859000</v>
      </c>
      <c r="R29" s="4">
        <v>3903000</v>
      </c>
      <c r="S29" s="4">
        <v>4054000</v>
      </c>
    </row>
    <row r="30" spans="1:19" x14ac:dyDescent="0.5">
      <c r="A30" s="1" t="s">
        <v>35</v>
      </c>
      <c r="B30" s="4">
        <v>187000</v>
      </c>
      <c r="C30" s="4">
        <v>294000</v>
      </c>
      <c r="D30" s="4">
        <v>300000</v>
      </c>
      <c r="E30" s="4">
        <v>279000</v>
      </c>
      <c r="F30" s="4">
        <v>390000</v>
      </c>
      <c r="G30" s="4">
        <v>397000</v>
      </c>
      <c r="H30" s="4">
        <v>222000</v>
      </c>
      <c r="I30" s="4">
        <v>309000</v>
      </c>
      <c r="J30" s="4">
        <v>320000</v>
      </c>
      <c r="K30" s="4">
        <v>563000</v>
      </c>
      <c r="L30" s="4">
        <v>727000</v>
      </c>
      <c r="M30" s="4">
        <v>734000</v>
      </c>
      <c r="N30" s="4">
        <v>337000</v>
      </c>
      <c r="O30" s="4">
        <v>410000</v>
      </c>
      <c r="P30" s="4">
        <v>416000</v>
      </c>
      <c r="Q30" s="4">
        <v>1588000</v>
      </c>
      <c r="R30" s="4">
        <v>2130000</v>
      </c>
      <c r="S30" s="4">
        <v>2167000</v>
      </c>
    </row>
    <row r="31" spans="1:19" x14ac:dyDescent="0.5">
      <c r="A31" s="1" t="s">
        <v>36</v>
      </c>
      <c r="B31" s="4">
        <v>223000</v>
      </c>
      <c r="C31" s="4">
        <v>520000</v>
      </c>
      <c r="D31" s="4">
        <v>525000</v>
      </c>
      <c r="E31" s="4">
        <v>448000</v>
      </c>
      <c r="F31" s="4">
        <v>809000</v>
      </c>
      <c r="G31" s="4">
        <v>857000</v>
      </c>
      <c r="H31" s="4">
        <v>427000</v>
      </c>
      <c r="I31" s="4">
        <v>651000</v>
      </c>
      <c r="J31" s="4">
        <v>669000</v>
      </c>
      <c r="K31" s="4">
        <v>1175000</v>
      </c>
      <c r="L31" s="4">
        <v>1684000</v>
      </c>
      <c r="M31" s="4">
        <v>1714000</v>
      </c>
      <c r="N31" s="4">
        <v>545000</v>
      </c>
      <c r="O31" s="4">
        <v>745000</v>
      </c>
      <c r="P31" s="4">
        <v>755000</v>
      </c>
      <c r="Q31" s="4">
        <v>2818000</v>
      </c>
      <c r="R31" s="4">
        <v>4409000</v>
      </c>
      <c r="S31" s="4">
        <v>4520000</v>
      </c>
    </row>
    <row r="32" spans="1:19" x14ac:dyDescent="0.5">
      <c r="A32" s="1" t="s">
        <v>37</v>
      </c>
      <c r="B32" s="4">
        <v>33000</v>
      </c>
      <c r="C32" s="4">
        <v>79000</v>
      </c>
      <c r="D32" s="4">
        <v>82000</v>
      </c>
      <c r="E32" s="4">
        <v>65000</v>
      </c>
      <c r="F32" s="4">
        <v>137000</v>
      </c>
      <c r="G32" s="4">
        <v>138000</v>
      </c>
      <c r="H32" s="4">
        <v>62000</v>
      </c>
      <c r="I32" s="4">
        <v>105000</v>
      </c>
      <c r="J32" s="4">
        <v>109000</v>
      </c>
      <c r="K32" s="4">
        <v>189000</v>
      </c>
      <c r="L32" s="4">
        <v>249000</v>
      </c>
      <c r="M32" s="4">
        <v>254000</v>
      </c>
      <c r="N32" s="4">
        <v>146000</v>
      </c>
      <c r="O32" s="4">
        <v>184000</v>
      </c>
      <c r="P32" s="4">
        <v>186000</v>
      </c>
      <c r="Q32" s="4">
        <v>495000</v>
      </c>
      <c r="R32" s="4">
        <v>754000</v>
      </c>
      <c r="S32" s="4">
        <v>769000</v>
      </c>
    </row>
    <row r="33" spans="1:19" x14ac:dyDescent="0.5">
      <c r="A33" s="1" t="s">
        <v>38</v>
      </c>
      <c r="B33" s="4">
        <v>61000</v>
      </c>
      <c r="C33" s="4">
        <v>151000</v>
      </c>
      <c r="D33" s="4">
        <v>168000</v>
      </c>
      <c r="E33" s="4">
        <v>110000</v>
      </c>
      <c r="F33" s="4">
        <v>224000</v>
      </c>
      <c r="G33" s="4">
        <v>242000</v>
      </c>
      <c r="H33" s="4">
        <v>128000</v>
      </c>
      <c r="I33" s="4">
        <v>218000</v>
      </c>
      <c r="J33" s="4">
        <v>235000</v>
      </c>
      <c r="K33" s="4">
        <v>300000</v>
      </c>
      <c r="L33" s="4">
        <v>445000</v>
      </c>
      <c r="M33" s="4">
        <v>462000</v>
      </c>
      <c r="N33" s="4">
        <v>200000</v>
      </c>
      <c r="O33" s="4">
        <v>259000</v>
      </c>
      <c r="P33" s="4">
        <v>264000</v>
      </c>
      <c r="Q33" s="4">
        <v>799000</v>
      </c>
      <c r="R33" s="4">
        <v>1297000</v>
      </c>
      <c r="S33" s="4">
        <v>1371000</v>
      </c>
    </row>
    <row r="34" spans="1:19" x14ac:dyDescent="0.5">
      <c r="A34" s="1" t="s">
        <v>39</v>
      </c>
      <c r="B34" s="4">
        <v>122000</v>
      </c>
      <c r="C34" s="4">
        <v>295000</v>
      </c>
      <c r="D34" s="4">
        <v>320000</v>
      </c>
      <c r="E34" s="4">
        <v>158000</v>
      </c>
      <c r="F34" s="4">
        <v>310000</v>
      </c>
      <c r="G34" s="4">
        <v>364000</v>
      </c>
      <c r="H34" s="4">
        <v>146000</v>
      </c>
      <c r="I34" s="4">
        <v>247000</v>
      </c>
      <c r="J34" s="4">
        <v>307000</v>
      </c>
      <c r="K34" s="4">
        <v>376000</v>
      </c>
      <c r="L34" s="4">
        <v>606000</v>
      </c>
      <c r="M34" s="4">
        <v>680000</v>
      </c>
      <c r="N34" s="4">
        <v>246000</v>
      </c>
      <c r="O34" s="4">
        <v>350000</v>
      </c>
      <c r="P34" s="4">
        <v>369000</v>
      </c>
      <c r="Q34" s="4">
        <v>1048000</v>
      </c>
      <c r="R34" s="4">
        <v>1808000</v>
      </c>
      <c r="S34" s="4">
        <v>2040000</v>
      </c>
    </row>
    <row r="35" spans="1:19" x14ac:dyDescent="0.5">
      <c r="A35" s="1" t="s">
        <v>40</v>
      </c>
      <c r="B35" s="4">
        <v>61000</v>
      </c>
      <c r="C35" s="4">
        <v>119000</v>
      </c>
      <c r="D35" s="4">
        <v>123000</v>
      </c>
      <c r="E35" s="4">
        <v>91000</v>
      </c>
      <c r="F35" s="4">
        <v>147000</v>
      </c>
      <c r="G35" s="4">
        <v>160000</v>
      </c>
      <c r="H35" s="4">
        <v>90000</v>
      </c>
      <c r="I35" s="4">
        <v>143000</v>
      </c>
      <c r="J35" s="4">
        <v>150000</v>
      </c>
      <c r="K35" s="4">
        <v>312000</v>
      </c>
      <c r="L35" s="4">
        <v>414000</v>
      </c>
      <c r="M35" s="4">
        <v>425000</v>
      </c>
      <c r="N35" s="4">
        <v>134000</v>
      </c>
      <c r="O35" s="4">
        <v>169000</v>
      </c>
      <c r="P35" s="4">
        <v>171000</v>
      </c>
      <c r="Q35" s="4">
        <v>688000</v>
      </c>
      <c r="R35" s="4">
        <v>992000</v>
      </c>
      <c r="S35" s="4">
        <v>1029000</v>
      </c>
    </row>
    <row r="36" spans="1:19" x14ac:dyDescent="0.5">
      <c r="A36" s="1" t="s">
        <v>41</v>
      </c>
      <c r="B36" s="4">
        <v>276000</v>
      </c>
      <c r="C36" s="4">
        <v>707000</v>
      </c>
      <c r="D36" s="4">
        <v>792000</v>
      </c>
      <c r="E36" s="4">
        <v>475000</v>
      </c>
      <c r="F36" s="4">
        <v>842000</v>
      </c>
      <c r="G36" s="4">
        <v>1068000</v>
      </c>
      <c r="H36" s="4">
        <v>536000</v>
      </c>
      <c r="I36" s="4">
        <v>939000</v>
      </c>
      <c r="J36" s="4">
        <v>1186000</v>
      </c>
      <c r="K36" s="4">
        <v>1545000</v>
      </c>
      <c r="L36" s="4">
        <v>2217000</v>
      </c>
      <c r="M36" s="4">
        <v>2424000</v>
      </c>
      <c r="N36" s="4">
        <v>838000</v>
      </c>
      <c r="O36" s="4">
        <v>1224000</v>
      </c>
      <c r="P36" s="4">
        <v>1259000</v>
      </c>
      <c r="Q36" s="4">
        <v>3670000</v>
      </c>
      <c r="R36" s="4">
        <v>5929000</v>
      </c>
      <c r="S36" s="4">
        <v>6729000</v>
      </c>
    </row>
    <row r="37" spans="1:19" x14ac:dyDescent="0.5">
      <c r="A37" s="1" t="s">
        <v>42</v>
      </c>
      <c r="B37" s="4">
        <v>66000</v>
      </c>
      <c r="C37" s="4">
        <v>163000</v>
      </c>
      <c r="D37" s="4">
        <v>177000</v>
      </c>
      <c r="E37" s="4">
        <v>130000</v>
      </c>
      <c r="F37" s="4">
        <v>248000</v>
      </c>
      <c r="G37" s="4">
        <v>286000</v>
      </c>
      <c r="H37" s="4">
        <v>123000</v>
      </c>
      <c r="I37" s="4">
        <v>224000</v>
      </c>
      <c r="J37" s="4">
        <v>257000</v>
      </c>
      <c r="K37" s="4">
        <v>390000</v>
      </c>
      <c r="L37" s="4">
        <v>551000</v>
      </c>
      <c r="M37" s="4">
        <v>588000</v>
      </c>
      <c r="N37" s="4">
        <v>169000</v>
      </c>
      <c r="O37" s="4">
        <v>240000</v>
      </c>
      <c r="P37" s="4">
        <v>246000</v>
      </c>
      <c r="Q37" s="4">
        <v>878000</v>
      </c>
      <c r="R37" s="4">
        <v>1426000</v>
      </c>
      <c r="S37" s="4">
        <v>1554000</v>
      </c>
    </row>
    <row r="38" spans="1:19" x14ac:dyDescent="0.5">
      <c r="A38" s="1" t="s">
        <v>43</v>
      </c>
      <c r="B38" s="4">
        <v>710000</v>
      </c>
      <c r="C38" s="4">
        <v>1790000</v>
      </c>
      <c r="D38" s="4">
        <v>2028000</v>
      </c>
      <c r="E38" s="4">
        <v>1145000</v>
      </c>
      <c r="F38" s="4">
        <v>2171000</v>
      </c>
      <c r="G38" s="4">
        <v>2775000</v>
      </c>
      <c r="H38" s="4">
        <v>1133000</v>
      </c>
      <c r="I38" s="4">
        <v>1871000</v>
      </c>
      <c r="J38" s="4">
        <v>2334000</v>
      </c>
      <c r="K38" s="4">
        <v>3046000</v>
      </c>
      <c r="L38" s="4">
        <v>4706000</v>
      </c>
      <c r="M38" s="4">
        <v>5217000</v>
      </c>
      <c r="N38" s="4">
        <v>1642000</v>
      </c>
      <c r="O38" s="4">
        <v>2543000</v>
      </c>
      <c r="P38" s="4">
        <v>2712000</v>
      </c>
      <c r="Q38" s="4">
        <v>7676000</v>
      </c>
      <c r="R38" s="4">
        <v>13081000</v>
      </c>
      <c r="S38" s="4">
        <v>15066000</v>
      </c>
    </row>
    <row r="39" spans="1:19" x14ac:dyDescent="0.5">
      <c r="A39" s="1" t="s">
        <v>44</v>
      </c>
      <c r="B39" s="4">
        <v>389000</v>
      </c>
      <c r="C39" s="4">
        <v>779000</v>
      </c>
      <c r="D39" s="4">
        <v>863000</v>
      </c>
      <c r="E39" s="4">
        <v>676000</v>
      </c>
      <c r="F39" s="4">
        <v>1021000</v>
      </c>
      <c r="G39" s="4">
        <v>1220000</v>
      </c>
      <c r="H39" s="4">
        <v>792000</v>
      </c>
      <c r="I39" s="4">
        <v>1172000</v>
      </c>
      <c r="J39" s="4">
        <v>1320000</v>
      </c>
      <c r="K39" s="4">
        <v>1710000</v>
      </c>
      <c r="L39" s="4">
        <v>2373000</v>
      </c>
      <c r="M39" s="4">
        <v>2470000</v>
      </c>
      <c r="N39" s="4">
        <v>1057000</v>
      </c>
      <c r="O39" s="4">
        <v>1366000</v>
      </c>
      <c r="P39" s="4">
        <v>1390000</v>
      </c>
      <c r="Q39" s="4">
        <v>4624000</v>
      </c>
      <c r="R39" s="4">
        <v>6711000</v>
      </c>
      <c r="S39" s="4">
        <v>7263000</v>
      </c>
    </row>
    <row r="40" spans="1:19" x14ac:dyDescent="0.5">
      <c r="A40" s="1" t="s">
        <v>45</v>
      </c>
      <c r="B40" s="4">
        <v>32000</v>
      </c>
      <c r="C40" s="4">
        <v>66000</v>
      </c>
      <c r="D40" s="4">
        <v>67000</v>
      </c>
      <c r="E40" s="4">
        <v>62000</v>
      </c>
      <c r="F40" s="4">
        <v>106000</v>
      </c>
      <c r="G40" s="4">
        <v>111000</v>
      </c>
      <c r="H40" s="4">
        <v>44000</v>
      </c>
      <c r="I40" s="4">
        <v>69000</v>
      </c>
      <c r="J40" s="4">
        <v>71000</v>
      </c>
      <c r="K40" s="4">
        <v>129000</v>
      </c>
      <c r="L40" s="4">
        <v>190000</v>
      </c>
      <c r="M40" s="4">
        <v>194000</v>
      </c>
      <c r="N40" s="4">
        <v>61000</v>
      </c>
      <c r="O40" s="4">
        <v>84000</v>
      </c>
      <c r="P40" s="4">
        <v>85000</v>
      </c>
      <c r="Q40" s="4">
        <v>328000</v>
      </c>
      <c r="R40" s="4">
        <v>515000</v>
      </c>
      <c r="S40" s="4">
        <v>528000</v>
      </c>
    </row>
    <row r="41" spans="1:19" x14ac:dyDescent="0.5">
      <c r="A41" s="1" t="s">
        <v>46</v>
      </c>
      <c r="B41" s="4">
        <v>511000</v>
      </c>
      <c r="C41" s="4">
        <v>1105000</v>
      </c>
      <c r="D41" s="4">
        <v>1145000</v>
      </c>
      <c r="E41" s="4">
        <v>772000</v>
      </c>
      <c r="F41" s="4">
        <v>1352000</v>
      </c>
      <c r="G41" s="4">
        <v>1413000</v>
      </c>
      <c r="H41" s="4">
        <v>772000</v>
      </c>
      <c r="I41" s="4">
        <v>1274000</v>
      </c>
      <c r="J41" s="4">
        <v>1340000</v>
      </c>
      <c r="K41" s="4">
        <v>2159000</v>
      </c>
      <c r="L41" s="4">
        <v>3179000</v>
      </c>
      <c r="M41" s="4">
        <v>3213000</v>
      </c>
      <c r="N41" s="4">
        <v>1181000</v>
      </c>
      <c r="O41" s="4">
        <v>1640000</v>
      </c>
      <c r="P41" s="4">
        <v>1640000</v>
      </c>
      <c r="Q41" s="4">
        <v>5395000</v>
      </c>
      <c r="R41" s="4">
        <v>8550000</v>
      </c>
      <c r="S41" s="4">
        <v>8751000</v>
      </c>
    </row>
    <row r="42" spans="1:19" x14ac:dyDescent="0.5">
      <c r="A42" s="1" t="s">
        <v>47</v>
      </c>
      <c r="B42" s="4">
        <v>88000</v>
      </c>
      <c r="C42" s="4">
        <v>323000</v>
      </c>
      <c r="D42" s="4">
        <v>325000</v>
      </c>
      <c r="E42" s="4">
        <v>184000</v>
      </c>
      <c r="F42" s="4">
        <v>540000</v>
      </c>
      <c r="G42" s="4">
        <v>567000</v>
      </c>
      <c r="H42" s="4">
        <v>212000</v>
      </c>
      <c r="I42" s="4">
        <v>418000</v>
      </c>
      <c r="J42" s="4">
        <v>433000</v>
      </c>
      <c r="K42" s="4">
        <v>602000</v>
      </c>
      <c r="L42" s="4">
        <v>980000</v>
      </c>
      <c r="M42" s="4">
        <v>1001000</v>
      </c>
      <c r="N42" s="4">
        <v>345000</v>
      </c>
      <c r="O42" s="4">
        <v>473000</v>
      </c>
      <c r="P42" s="4">
        <v>483000</v>
      </c>
      <c r="Q42" s="4">
        <v>1431000</v>
      </c>
      <c r="R42" s="4">
        <v>2734000</v>
      </c>
      <c r="S42" s="4">
        <v>2809000</v>
      </c>
    </row>
    <row r="43" spans="1:19" x14ac:dyDescent="0.5">
      <c r="A43" s="1" t="s">
        <v>48</v>
      </c>
      <c r="B43" s="4">
        <v>186000</v>
      </c>
      <c r="C43" s="4">
        <v>364000</v>
      </c>
      <c r="D43" s="4">
        <v>391000</v>
      </c>
      <c r="E43" s="4">
        <v>215000</v>
      </c>
      <c r="F43" s="4">
        <v>399000</v>
      </c>
      <c r="G43" s="4">
        <v>461000</v>
      </c>
      <c r="H43" s="4">
        <v>296000</v>
      </c>
      <c r="I43" s="4">
        <v>479000</v>
      </c>
      <c r="J43" s="4">
        <v>527000</v>
      </c>
      <c r="K43" s="4">
        <v>709000</v>
      </c>
      <c r="L43" s="4">
        <v>961000</v>
      </c>
      <c r="M43" s="4">
        <v>1004000</v>
      </c>
      <c r="N43" s="4">
        <v>491000</v>
      </c>
      <c r="O43" s="4">
        <v>604000</v>
      </c>
      <c r="P43" s="4">
        <v>616000</v>
      </c>
      <c r="Q43" s="4">
        <v>1897000</v>
      </c>
      <c r="R43" s="4">
        <v>2807000</v>
      </c>
      <c r="S43" s="4">
        <v>2999000</v>
      </c>
    </row>
    <row r="44" spans="1:19" x14ac:dyDescent="0.5">
      <c r="A44" s="1" t="s">
        <v>49</v>
      </c>
      <c r="B44" s="4">
        <v>478000</v>
      </c>
      <c r="C44" s="4">
        <v>1137000</v>
      </c>
      <c r="D44" s="4">
        <v>1198000</v>
      </c>
      <c r="E44" s="4">
        <v>790000</v>
      </c>
      <c r="F44" s="4">
        <v>1442000</v>
      </c>
      <c r="G44" s="4">
        <v>1543000</v>
      </c>
      <c r="H44" s="4">
        <v>928000</v>
      </c>
      <c r="I44" s="4">
        <v>1442000</v>
      </c>
      <c r="J44" s="4">
        <v>1520000</v>
      </c>
      <c r="K44" s="4">
        <v>2331000</v>
      </c>
      <c r="L44" s="4">
        <v>3547000</v>
      </c>
      <c r="M44" s="4">
        <v>3674000</v>
      </c>
      <c r="N44" s="4">
        <v>1297000</v>
      </c>
      <c r="O44" s="4">
        <v>1883000</v>
      </c>
      <c r="P44" s="4">
        <v>1913000</v>
      </c>
      <c r="Q44" s="4">
        <v>5824000</v>
      </c>
      <c r="R44" s="4">
        <v>9451000</v>
      </c>
      <c r="S44" s="4">
        <v>9848000</v>
      </c>
    </row>
    <row r="45" spans="1:19" x14ac:dyDescent="0.5">
      <c r="A45" s="1" t="s">
        <v>50</v>
      </c>
      <c r="B45" s="4">
        <v>45000</v>
      </c>
      <c r="C45" s="4">
        <v>89000</v>
      </c>
      <c r="D45" s="4">
        <v>99000</v>
      </c>
      <c r="E45" s="4">
        <v>58000</v>
      </c>
      <c r="F45" s="4">
        <v>108000</v>
      </c>
      <c r="G45" s="4">
        <v>121000</v>
      </c>
      <c r="H45" s="4">
        <v>76000</v>
      </c>
      <c r="I45" s="4">
        <v>127000</v>
      </c>
      <c r="J45" s="4">
        <v>150000</v>
      </c>
      <c r="K45" s="4">
        <v>185000</v>
      </c>
      <c r="L45" s="4">
        <v>272000</v>
      </c>
      <c r="M45" s="4">
        <v>290000</v>
      </c>
      <c r="N45" s="4">
        <v>105000</v>
      </c>
      <c r="O45" s="4">
        <v>155000</v>
      </c>
      <c r="P45" s="4">
        <v>158000</v>
      </c>
      <c r="Q45" s="4">
        <v>469000</v>
      </c>
      <c r="R45" s="4">
        <v>751000</v>
      </c>
      <c r="S45" s="4">
        <v>818000</v>
      </c>
    </row>
    <row r="46" spans="1:19" x14ac:dyDescent="0.5">
      <c r="A46" s="1" t="s">
        <v>51</v>
      </c>
      <c r="B46" s="4">
        <v>243000</v>
      </c>
      <c r="C46" s="4">
        <v>451000</v>
      </c>
      <c r="D46" s="4">
        <v>474000</v>
      </c>
      <c r="E46" s="4">
        <v>293000</v>
      </c>
      <c r="F46" s="4">
        <v>476000</v>
      </c>
      <c r="G46" s="4">
        <v>510000</v>
      </c>
      <c r="H46" s="4">
        <v>343000</v>
      </c>
      <c r="I46" s="4">
        <v>561000</v>
      </c>
      <c r="J46" s="4">
        <v>601000</v>
      </c>
      <c r="K46" s="4">
        <v>866000</v>
      </c>
      <c r="L46" s="4">
        <v>1289000</v>
      </c>
      <c r="M46" s="4">
        <v>1319000</v>
      </c>
      <c r="N46" s="4">
        <v>442000</v>
      </c>
      <c r="O46" s="4">
        <v>604000</v>
      </c>
      <c r="P46" s="4">
        <v>612000</v>
      </c>
      <c r="Q46" s="4">
        <v>2187000</v>
      </c>
      <c r="R46" s="4">
        <v>3381000</v>
      </c>
      <c r="S46" s="4">
        <v>3516000</v>
      </c>
    </row>
    <row r="47" spans="1:19" x14ac:dyDescent="0.5">
      <c r="A47" s="1" t="s">
        <v>52</v>
      </c>
      <c r="B47" s="4">
        <v>31000</v>
      </c>
      <c r="C47" s="4">
        <v>94000</v>
      </c>
      <c r="D47" s="4">
        <v>95000</v>
      </c>
      <c r="E47" s="4">
        <v>46000</v>
      </c>
      <c r="F47" s="4">
        <v>101000</v>
      </c>
      <c r="G47" s="4">
        <v>103000</v>
      </c>
      <c r="H47" s="4">
        <v>53000</v>
      </c>
      <c r="I47" s="4">
        <v>79000</v>
      </c>
      <c r="J47" s="4">
        <v>82000</v>
      </c>
      <c r="K47" s="4">
        <v>145000</v>
      </c>
      <c r="L47" s="4">
        <v>202000</v>
      </c>
      <c r="M47" s="4">
        <v>204000</v>
      </c>
      <c r="N47" s="4">
        <v>96000</v>
      </c>
      <c r="O47" s="4">
        <v>130000</v>
      </c>
      <c r="P47" s="4">
        <v>132000</v>
      </c>
      <c r="Q47" s="4">
        <v>371000</v>
      </c>
      <c r="R47" s="4">
        <v>606000</v>
      </c>
      <c r="S47" s="4">
        <v>616000</v>
      </c>
    </row>
    <row r="48" spans="1:19" x14ac:dyDescent="0.5">
      <c r="A48" s="1" t="s">
        <v>53</v>
      </c>
      <c r="B48" s="4">
        <v>207000</v>
      </c>
      <c r="C48" s="4">
        <v>590000</v>
      </c>
      <c r="D48" s="4">
        <v>610000</v>
      </c>
      <c r="E48" s="4">
        <v>395000</v>
      </c>
      <c r="F48" s="4">
        <v>773000</v>
      </c>
      <c r="G48" s="4">
        <v>833000</v>
      </c>
      <c r="H48" s="4">
        <v>402000</v>
      </c>
      <c r="I48" s="4">
        <v>739000</v>
      </c>
      <c r="J48" s="4">
        <v>783000</v>
      </c>
      <c r="K48" s="4">
        <v>904000</v>
      </c>
      <c r="L48" s="4">
        <v>1563000</v>
      </c>
      <c r="M48" s="4">
        <v>1607000</v>
      </c>
      <c r="N48" s="4">
        <v>698000</v>
      </c>
      <c r="O48" s="4">
        <v>1013000</v>
      </c>
      <c r="P48" s="4">
        <v>1016000</v>
      </c>
      <c r="Q48" s="4">
        <v>2606000</v>
      </c>
      <c r="R48" s="4">
        <v>4678000</v>
      </c>
      <c r="S48" s="4">
        <v>4849000</v>
      </c>
    </row>
    <row r="49" spans="1:19" x14ac:dyDescent="0.5">
      <c r="A49" s="1" t="s">
        <v>54</v>
      </c>
      <c r="B49" s="4">
        <v>572000</v>
      </c>
      <c r="C49" s="4">
        <v>2249000</v>
      </c>
      <c r="D49" s="4">
        <v>2538000</v>
      </c>
      <c r="E49" s="4">
        <v>1228000</v>
      </c>
      <c r="F49" s="4">
        <v>2965000</v>
      </c>
      <c r="G49" s="4">
        <v>3695000</v>
      </c>
      <c r="H49" s="4">
        <v>1473000</v>
      </c>
      <c r="I49" s="4">
        <v>2748000</v>
      </c>
      <c r="J49" s="4">
        <v>3445000</v>
      </c>
      <c r="K49" s="4">
        <v>3399000</v>
      </c>
      <c r="L49" s="4">
        <v>5429000</v>
      </c>
      <c r="M49" s="4">
        <v>6115000</v>
      </c>
      <c r="N49" s="4">
        <v>1971000</v>
      </c>
      <c r="O49" s="4">
        <v>2671000</v>
      </c>
      <c r="P49" s="4">
        <v>2849000</v>
      </c>
      <c r="Q49" s="4">
        <v>8643000</v>
      </c>
      <c r="R49" s="4">
        <v>16062000</v>
      </c>
      <c r="S49" s="4">
        <v>18642000</v>
      </c>
    </row>
    <row r="50" spans="1:19" x14ac:dyDescent="0.5">
      <c r="A50" s="1" t="s">
        <v>55</v>
      </c>
      <c r="B50" s="4">
        <v>97000</v>
      </c>
      <c r="C50" s="4">
        <v>263000</v>
      </c>
      <c r="D50" s="4">
        <v>279000</v>
      </c>
      <c r="E50" s="4">
        <v>194000</v>
      </c>
      <c r="F50" s="4">
        <v>407000</v>
      </c>
      <c r="G50" s="4">
        <v>446000</v>
      </c>
      <c r="H50" s="4">
        <v>161000</v>
      </c>
      <c r="I50" s="4">
        <v>307000</v>
      </c>
      <c r="J50" s="4">
        <v>357000</v>
      </c>
      <c r="K50" s="4">
        <v>375000</v>
      </c>
      <c r="L50" s="4">
        <v>576000</v>
      </c>
      <c r="M50" s="4">
        <v>592000</v>
      </c>
      <c r="N50" s="4">
        <v>195000</v>
      </c>
      <c r="O50" s="4">
        <v>240000</v>
      </c>
      <c r="P50" s="4">
        <v>242000</v>
      </c>
      <c r="Q50" s="4">
        <v>1022000</v>
      </c>
      <c r="R50" s="4">
        <v>1793000</v>
      </c>
      <c r="S50" s="4">
        <v>1916000</v>
      </c>
    </row>
    <row r="51" spans="1:19" x14ac:dyDescent="0.5">
      <c r="A51" s="1" t="s">
        <v>56</v>
      </c>
      <c r="B51" s="4">
        <v>23000</v>
      </c>
      <c r="C51" s="4">
        <v>59000</v>
      </c>
      <c r="D51" s="4">
        <v>61000</v>
      </c>
      <c r="E51" s="4">
        <v>30000</v>
      </c>
      <c r="F51" s="4">
        <v>68000</v>
      </c>
      <c r="G51" s="4">
        <v>69000</v>
      </c>
      <c r="H51" s="4">
        <v>46000</v>
      </c>
      <c r="I51" s="4">
        <v>76000</v>
      </c>
      <c r="J51" s="4">
        <v>78000</v>
      </c>
      <c r="K51" s="4">
        <v>133000</v>
      </c>
      <c r="L51" s="4">
        <v>193000</v>
      </c>
      <c r="M51" s="4">
        <v>195000</v>
      </c>
      <c r="N51" s="4">
        <v>75000</v>
      </c>
      <c r="O51" s="4">
        <v>91000</v>
      </c>
      <c r="P51" s="4">
        <v>93000</v>
      </c>
      <c r="Q51" s="4">
        <v>307000</v>
      </c>
      <c r="R51" s="4">
        <v>487000</v>
      </c>
      <c r="S51" s="4">
        <v>496000</v>
      </c>
    </row>
    <row r="52" spans="1:19" x14ac:dyDescent="0.5">
      <c r="A52" s="1" t="s">
        <v>57</v>
      </c>
      <c r="B52" s="4">
        <v>292000</v>
      </c>
      <c r="C52" s="4">
        <v>612000</v>
      </c>
      <c r="D52" s="4">
        <v>695000</v>
      </c>
      <c r="E52" s="4">
        <v>605000</v>
      </c>
      <c r="F52" s="4">
        <v>1026000</v>
      </c>
      <c r="G52" s="4">
        <v>1192000</v>
      </c>
      <c r="H52" s="4">
        <v>634000</v>
      </c>
      <c r="I52" s="4">
        <v>889000</v>
      </c>
      <c r="J52" s="4">
        <v>989000</v>
      </c>
      <c r="K52" s="4">
        <v>1473000</v>
      </c>
      <c r="L52" s="4">
        <v>2050000</v>
      </c>
      <c r="M52" s="4">
        <v>2140000</v>
      </c>
      <c r="N52" s="4">
        <v>774000</v>
      </c>
      <c r="O52" s="4">
        <v>1069000</v>
      </c>
      <c r="P52" s="4">
        <v>1079000</v>
      </c>
      <c r="Q52" s="4">
        <v>3778000</v>
      </c>
      <c r="R52" s="4">
        <v>5646000</v>
      </c>
      <c r="S52" s="4">
        <v>6095000</v>
      </c>
    </row>
    <row r="53" spans="1:19" x14ac:dyDescent="0.5">
      <c r="A53" s="1" t="s">
        <v>58</v>
      </c>
      <c r="B53" s="4">
        <v>215000</v>
      </c>
      <c r="C53" s="4">
        <v>511000</v>
      </c>
      <c r="D53" s="4">
        <v>563000</v>
      </c>
      <c r="E53" s="4">
        <v>488000</v>
      </c>
      <c r="F53" s="4">
        <v>911000</v>
      </c>
      <c r="G53" s="4">
        <v>1017000</v>
      </c>
      <c r="H53" s="4">
        <v>577000</v>
      </c>
      <c r="I53" s="4">
        <v>809000</v>
      </c>
      <c r="J53" s="4">
        <v>916000</v>
      </c>
      <c r="K53" s="4">
        <v>1101000</v>
      </c>
      <c r="L53" s="4">
        <v>1570000</v>
      </c>
      <c r="M53" s="4">
        <v>1660000</v>
      </c>
      <c r="N53" s="4">
        <v>791000</v>
      </c>
      <c r="O53" s="4">
        <v>1032000</v>
      </c>
      <c r="P53" s="4">
        <v>1074000</v>
      </c>
      <c r="Q53" s="4">
        <v>3172000</v>
      </c>
      <c r="R53" s="4">
        <v>4833000</v>
      </c>
      <c r="S53" s="4">
        <v>5230000</v>
      </c>
    </row>
    <row r="54" spans="1:19" x14ac:dyDescent="0.5">
      <c r="A54" s="1" t="s">
        <v>59</v>
      </c>
      <c r="B54" s="4">
        <v>37000</v>
      </c>
      <c r="C54" s="4">
        <v>162000</v>
      </c>
      <c r="D54" s="4">
        <v>163000</v>
      </c>
      <c r="E54" s="4">
        <v>66000</v>
      </c>
      <c r="F54" s="4">
        <v>210000</v>
      </c>
      <c r="G54" s="4">
        <v>213000</v>
      </c>
      <c r="H54" s="4">
        <v>111000</v>
      </c>
      <c r="I54" s="4">
        <v>237000</v>
      </c>
      <c r="J54" s="4">
        <v>237000</v>
      </c>
      <c r="K54" s="4">
        <v>253000</v>
      </c>
      <c r="L54" s="4">
        <v>475000</v>
      </c>
      <c r="M54" s="4">
        <v>479000</v>
      </c>
      <c r="N54" s="4">
        <v>222000</v>
      </c>
      <c r="O54" s="4">
        <v>359000</v>
      </c>
      <c r="P54" s="4">
        <v>361000</v>
      </c>
      <c r="Q54" s="4">
        <v>689000</v>
      </c>
      <c r="R54" s="4">
        <v>1443000</v>
      </c>
      <c r="S54" s="4">
        <v>1453000</v>
      </c>
    </row>
    <row r="55" spans="1:19" x14ac:dyDescent="0.5">
      <c r="A55" s="1" t="s">
        <v>60</v>
      </c>
      <c r="B55" s="4">
        <v>287000</v>
      </c>
      <c r="C55" s="4">
        <v>513000</v>
      </c>
      <c r="D55" s="4">
        <v>539000</v>
      </c>
      <c r="E55" s="4">
        <v>438000</v>
      </c>
      <c r="F55" s="4">
        <v>662000</v>
      </c>
      <c r="G55" s="4">
        <v>699000</v>
      </c>
      <c r="H55" s="4">
        <v>514000</v>
      </c>
      <c r="I55" s="4">
        <v>695000</v>
      </c>
      <c r="J55" s="4">
        <v>714000</v>
      </c>
      <c r="K55" s="4">
        <v>1192000</v>
      </c>
      <c r="L55" s="4">
        <v>1532000</v>
      </c>
      <c r="M55" s="4">
        <v>1552000</v>
      </c>
      <c r="N55" s="4">
        <v>697000</v>
      </c>
      <c r="O55" s="4">
        <v>845000</v>
      </c>
      <c r="P55" s="4">
        <v>847000</v>
      </c>
      <c r="Q55" s="4">
        <v>3128000</v>
      </c>
      <c r="R55" s="4">
        <v>4247000</v>
      </c>
      <c r="S55" s="4">
        <v>4351000</v>
      </c>
    </row>
    <row r="56" spans="1:19" x14ac:dyDescent="0.5">
      <c r="A56" s="1" t="s">
        <v>61</v>
      </c>
      <c r="B56" s="4">
        <v>18000</v>
      </c>
      <c r="C56" s="4">
        <v>55000</v>
      </c>
      <c r="D56" s="4">
        <v>56000</v>
      </c>
      <c r="E56" s="4">
        <v>39000</v>
      </c>
      <c r="F56" s="4">
        <v>71000</v>
      </c>
      <c r="G56" s="4">
        <v>73000</v>
      </c>
      <c r="H56" s="4">
        <v>36000</v>
      </c>
      <c r="I56" s="4">
        <v>66000</v>
      </c>
      <c r="J56" s="4">
        <v>68000</v>
      </c>
      <c r="K56" s="4">
        <v>95000</v>
      </c>
      <c r="L56" s="4">
        <v>154000</v>
      </c>
      <c r="M56" s="4">
        <v>155000</v>
      </c>
      <c r="N56" s="4">
        <v>59000</v>
      </c>
      <c r="O56" s="4">
        <v>73000</v>
      </c>
      <c r="P56" s="4">
        <v>74000</v>
      </c>
      <c r="Q56" s="4">
        <v>247000</v>
      </c>
      <c r="R56" s="4">
        <v>419000</v>
      </c>
      <c r="S56" s="4">
        <v>426000</v>
      </c>
    </row>
    <row r="57" spans="1:19" x14ac:dyDescent="0.5">
      <c r="A57" s="1" t="s">
        <v>69</v>
      </c>
      <c r="B57" s="4">
        <v>11351000</v>
      </c>
      <c r="C57" s="4">
        <v>27537000</v>
      </c>
      <c r="D57" s="4">
        <v>29881000</v>
      </c>
      <c r="E57" s="4">
        <v>18978000</v>
      </c>
      <c r="F57" s="4">
        <v>35474000</v>
      </c>
      <c r="G57" s="4">
        <v>41145000</v>
      </c>
      <c r="H57" s="4">
        <v>20965000</v>
      </c>
      <c r="I57" s="4">
        <v>34266000</v>
      </c>
      <c r="J57" s="4">
        <v>39624000</v>
      </c>
      <c r="K57" s="4">
        <v>52013000</v>
      </c>
      <c r="L57" s="4">
        <v>76641000</v>
      </c>
      <c r="M57" s="4">
        <v>82085000</v>
      </c>
      <c r="N57" s="4">
        <v>29645000</v>
      </c>
      <c r="O57" s="4">
        <v>41167000</v>
      </c>
      <c r="P57" s="4">
        <v>42514000</v>
      </c>
      <c r="Q57" s="4">
        <v>132952000</v>
      </c>
      <c r="R57" s="4">
        <v>215085000</v>
      </c>
      <c r="S57" s="4">
        <v>235249000</v>
      </c>
    </row>
    <row r="58" spans="1:19" ht="28.7" x14ac:dyDescent="0.5">
      <c r="A58" s="14" t="s">
        <v>83</v>
      </c>
      <c r="B58" s="15">
        <f>(B57/235249000)*100</f>
        <v>4.825100212965836</v>
      </c>
      <c r="C58" s="15">
        <f>(C57/235249000)*100</f>
        <v>11.705469523781185</v>
      </c>
      <c r="D58" s="15">
        <f t="shared" ref="D58:J58" si="0">(D57/235249000)*100</f>
        <v>12.701860581766553</v>
      </c>
      <c r="E58" s="15">
        <f t="shared" si="0"/>
        <v>8.0671968850026996</v>
      </c>
      <c r="F58" s="15">
        <f t="shared" si="0"/>
        <v>15.079341463725671</v>
      </c>
      <c r="G58" s="15">
        <f t="shared" si="0"/>
        <v>17.48997870341638</v>
      </c>
      <c r="H58" s="15">
        <f t="shared" si="0"/>
        <v>8.911833844139613</v>
      </c>
      <c r="I58" s="15">
        <f t="shared" si="0"/>
        <v>14.565843000395326</v>
      </c>
      <c r="J58" s="15">
        <f t="shared" si="0"/>
        <v>16.843429727650278</v>
      </c>
      <c r="K58" s="15">
        <f>(K57/235249000)*100</f>
        <v>22.109764547351954</v>
      </c>
      <c r="L58" s="15">
        <f>(L57/235249000)*100</f>
        <v>32.578671960348402</v>
      </c>
      <c r="M58" s="15">
        <f t="shared" ref="M58" si="1">(M57/235249000)*100</f>
        <v>34.892815697409979</v>
      </c>
      <c r="N58" s="15">
        <f t="shared" ref="N58" si="2">(N57/235249000)*100</f>
        <v>12.601541345553011</v>
      </c>
      <c r="O58" s="15">
        <f t="shared" ref="O58" si="3">(O57/235249000)*100</f>
        <v>17.499330496622729</v>
      </c>
      <c r="P58" s="15">
        <f t="shared" ref="P58" si="4">(P57/235249000)*100</f>
        <v>18.071915289756809</v>
      </c>
      <c r="Q58" s="15">
        <f t="shared" ref="Q58" si="5">(Q57/235249000)*100</f>
        <v>56.515436835013112</v>
      </c>
      <c r="R58" s="15">
        <f t="shared" ref="R58" si="6">(R57/235249000)*100</f>
        <v>91.428656444873297</v>
      </c>
      <c r="S58" s="15">
        <f t="shared" ref="S58" si="7">(S57/235249000)*100</f>
        <v>100</v>
      </c>
    </row>
    <row r="59" spans="1:19" s="2" customFormat="1" x14ac:dyDescent="0.5"/>
    <row r="60" spans="1:19" s="2" customFormat="1" x14ac:dyDescent="0.5"/>
    <row r="61" spans="1:19" s="2" customFormat="1" ht="18" x14ac:dyDescent="0.6">
      <c r="B61" s="26" t="s">
        <v>86</v>
      </c>
      <c r="C61" s="26"/>
      <c r="D61" s="26"/>
    </row>
    <row r="62" spans="1:19" x14ac:dyDescent="0.5">
      <c r="A62" s="2"/>
    </row>
    <row r="63" spans="1:19" s="13" customFormat="1" x14ac:dyDescent="0.5">
      <c r="A63" s="2" t="s">
        <v>84</v>
      </c>
      <c r="B63" s="17" t="s">
        <v>85</v>
      </c>
      <c r="C63" s="19" t="s">
        <v>87</v>
      </c>
      <c r="D63" s="2" t="s">
        <v>83</v>
      </c>
    </row>
    <row r="64" spans="1:19" x14ac:dyDescent="0.5">
      <c r="A64" s="27" t="s">
        <v>7</v>
      </c>
      <c r="B64" s="13" t="s">
        <v>5</v>
      </c>
      <c r="C64">
        <v>11351000</v>
      </c>
      <c r="D64" s="15">
        <v>4.825100212965836</v>
      </c>
    </row>
    <row r="65" spans="1:4" x14ac:dyDescent="0.5">
      <c r="A65" s="27"/>
      <c r="B65" s="13" t="s">
        <v>3</v>
      </c>
      <c r="C65">
        <v>27537000</v>
      </c>
      <c r="D65" s="15">
        <v>11.705469523781185</v>
      </c>
    </row>
    <row r="66" spans="1:4" x14ac:dyDescent="0.5">
      <c r="A66" s="27"/>
      <c r="B66" s="13" t="s">
        <v>2</v>
      </c>
      <c r="C66">
        <v>29881000</v>
      </c>
      <c r="D66" s="15">
        <v>12.701860581766553</v>
      </c>
    </row>
    <row r="67" spans="1:4" ht="14" customHeight="1" x14ac:dyDescent="0.5">
      <c r="A67" s="27" t="s">
        <v>8</v>
      </c>
      <c r="B67" s="13" t="s">
        <v>5</v>
      </c>
      <c r="C67">
        <v>18978000</v>
      </c>
      <c r="D67" s="15">
        <v>8.0671968850026996</v>
      </c>
    </row>
    <row r="68" spans="1:4" x14ac:dyDescent="0.5">
      <c r="A68" s="27"/>
      <c r="B68" s="13" t="s">
        <v>3</v>
      </c>
      <c r="C68">
        <v>35474000</v>
      </c>
      <c r="D68" s="15">
        <v>15.079341463725671</v>
      </c>
    </row>
    <row r="69" spans="1:4" x14ac:dyDescent="0.5">
      <c r="A69" s="27"/>
      <c r="B69" s="13" t="s">
        <v>2</v>
      </c>
      <c r="C69">
        <v>41145000</v>
      </c>
      <c r="D69" s="15">
        <v>17.48997870341638</v>
      </c>
    </row>
    <row r="70" spans="1:4" x14ac:dyDescent="0.5">
      <c r="A70" s="27" t="s">
        <v>9</v>
      </c>
      <c r="B70" s="13" t="s">
        <v>5</v>
      </c>
      <c r="C70">
        <v>20965000</v>
      </c>
      <c r="D70" s="15">
        <v>8.911833844139613</v>
      </c>
    </row>
    <row r="71" spans="1:4" x14ac:dyDescent="0.5">
      <c r="A71" s="27"/>
      <c r="B71" s="13" t="s">
        <v>3</v>
      </c>
      <c r="C71">
        <v>34266000</v>
      </c>
      <c r="D71" s="15">
        <v>14.565843000395326</v>
      </c>
    </row>
    <row r="72" spans="1:4" x14ac:dyDescent="0.5">
      <c r="A72" s="27"/>
      <c r="B72" s="13" t="s">
        <v>2</v>
      </c>
      <c r="C72">
        <v>39624000</v>
      </c>
      <c r="D72" s="15">
        <v>16.843429727650278</v>
      </c>
    </row>
    <row r="73" spans="1:4" x14ac:dyDescent="0.5">
      <c r="A73" s="28" t="s">
        <v>10</v>
      </c>
      <c r="B73" s="18" t="s">
        <v>5</v>
      </c>
      <c r="C73" s="21">
        <v>52013000</v>
      </c>
      <c r="D73" s="18">
        <v>22.109764547351954</v>
      </c>
    </row>
    <row r="74" spans="1:4" x14ac:dyDescent="0.5">
      <c r="A74" s="28"/>
      <c r="B74" s="22" t="s">
        <v>3</v>
      </c>
      <c r="C74" s="23">
        <v>76641000</v>
      </c>
      <c r="D74" s="22">
        <v>32.578671960348402</v>
      </c>
    </row>
    <row r="75" spans="1:4" x14ac:dyDescent="0.5">
      <c r="A75" s="28"/>
      <c r="B75" s="18" t="s">
        <v>2</v>
      </c>
      <c r="C75" s="21">
        <v>82085000</v>
      </c>
      <c r="D75" s="18">
        <v>34.892815697409979</v>
      </c>
    </row>
    <row r="76" spans="1:4" x14ac:dyDescent="0.5">
      <c r="A76" s="27" t="s">
        <v>11</v>
      </c>
      <c r="B76" s="13" t="s">
        <v>5</v>
      </c>
      <c r="C76">
        <v>29645000</v>
      </c>
      <c r="D76" s="15">
        <v>12.601541345553011</v>
      </c>
    </row>
    <row r="77" spans="1:4" x14ac:dyDescent="0.5">
      <c r="A77" s="27"/>
      <c r="B77" s="13" t="s">
        <v>3</v>
      </c>
      <c r="C77">
        <v>41167000</v>
      </c>
      <c r="D77" s="15">
        <v>17.499330496622729</v>
      </c>
    </row>
    <row r="78" spans="1:4" x14ac:dyDescent="0.5">
      <c r="A78" s="27"/>
      <c r="B78" s="13" t="s">
        <v>2</v>
      </c>
      <c r="C78">
        <v>42514000</v>
      </c>
      <c r="D78" s="15">
        <v>18.071915289756809</v>
      </c>
    </row>
    <row r="79" spans="1:4" x14ac:dyDescent="0.5">
      <c r="A79" s="27" t="s">
        <v>69</v>
      </c>
      <c r="B79" s="13" t="s">
        <v>5</v>
      </c>
      <c r="C79">
        <v>132952000</v>
      </c>
      <c r="D79" s="15">
        <v>56.515436835013112</v>
      </c>
    </row>
    <row r="80" spans="1:4" x14ac:dyDescent="0.5">
      <c r="A80" s="27"/>
      <c r="B80" s="13" t="s">
        <v>3</v>
      </c>
      <c r="C80">
        <v>215085000</v>
      </c>
      <c r="D80" s="15">
        <v>91.428656444873297</v>
      </c>
    </row>
    <row r="81" spans="1:5" x14ac:dyDescent="0.5">
      <c r="A81" s="27"/>
      <c r="B81" s="13" t="s">
        <v>2</v>
      </c>
      <c r="C81">
        <v>235249000</v>
      </c>
      <c r="D81" s="2">
        <v>100</v>
      </c>
    </row>
    <row r="82" spans="1:5" x14ac:dyDescent="0.5">
      <c r="A82" s="13"/>
    </row>
    <row r="83" spans="1:5" x14ac:dyDescent="0.5">
      <c r="A83" s="13"/>
    </row>
    <row r="84" spans="1:5" x14ac:dyDescent="0.5">
      <c r="A84" s="13"/>
    </row>
    <row r="87" spans="1:5" x14ac:dyDescent="0.5">
      <c r="A87" s="16"/>
    </row>
    <row r="88" spans="1:5" x14ac:dyDescent="0.5">
      <c r="A88" s="13"/>
      <c r="E88" s="13"/>
    </row>
    <row r="89" spans="1:5" x14ac:dyDescent="0.5">
      <c r="A89" s="13"/>
      <c r="E89" s="13"/>
    </row>
    <row r="90" spans="1:5" x14ac:dyDescent="0.5">
      <c r="A90" s="13"/>
      <c r="E90" s="13"/>
    </row>
    <row r="91" spans="1:5" x14ac:dyDescent="0.5">
      <c r="A91" s="13"/>
      <c r="E91" s="13"/>
    </row>
    <row r="92" spans="1:5" x14ac:dyDescent="0.5">
      <c r="A92" s="13"/>
      <c r="E92" s="13"/>
    </row>
    <row r="93" spans="1:5" x14ac:dyDescent="0.5">
      <c r="A93" s="13"/>
      <c r="E93" s="13"/>
    </row>
    <row r="94" spans="1:5" x14ac:dyDescent="0.5">
      <c r="A94" s="13"/>
      <c r="E94" s="13"/>
    </row>
    <row r="95" spans="1:5" x14ac:dyDescent="0.5">
      <c r="A95" s="13"/>
      <c r="E95" s="13"/>
    </row>
    <row r="96" spans="1:5" x14ac:dyDescent="0.5">
      <c r="A96" s="13"/>
      <c r="E96" s="13"/>
    </row>
    <row r="97" spans="1:5" x14ac:dyDescent="0.5">
      <c r="A97" s="13"/>
      <c r="E97" s="13"/>
    </row>
    <row r="98" spans="1:5" x14ac:dyDescent="0.5">
      <c r="A98" s="13"/>
      <c r="E98" s="13"/>
    </row>
    <row r="99" spans="1:5" x14ac:dyDescent="0.5">
      <c r="A99" s="13"/>
      <c r="E99" s="13"/>
    </row>
    <row r="100" spans="1:5" x14ac:dyDescent="0.5">
      <c r="A100" s="13"/>
      <c r="E100" s="13"/>
    </row>
    <row r="101" spans="1:5" x14ac:dyDescent="0.5">
      <c r="A101" s="13"/>
      <c r="E101" s="13"/>
    </row>
    <row r="102" spans="1:5" x14ac:dyDescent="0.5">
      <c r="A102" s="13"/>
      <c r="E102" s="13"/>
    </row>
    <row r="103" spans="1:5" x14ac:dyDescent="0.5">
      <c r="A103" s="13"/>
      <c r="E103" s="13"/>
    </row>
    <row r="104" spans="1:5" x14ac:dyDescent="0.5">
      <c r="A104" s="13"/>
      <c r="E104" s="13"/>
    </row>
    <row r="105" spans="1:5" x14ac:dyDescent="0.5">
      <c r="A105" s="13"/>
      <c r="E105" s="13"/>
    </row>
  </sheetData>
  <mergeCells count="7">
    <mergeCell ref="A76:A78"/>
    <mergeCell ref="A79:A81"/>
    <mergeCell ref="B61:D61"/>
    <mergeCell ref="A64:A66"/>
    <mergeCell ref="A67:A69"/>
    <mergeCell ref="A70:A72"/>
    <mergeCell ref="A73:A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U.S. Voters (2012)</vt:lpstr>
      <vt:lpstr>registered voters  age 65+</vt:lpstr>
      <vt:lpstr>% registered voters per state</vt:lpstr>
      <vt:lpstr>States with % voters below 55</vt:lpstr>
      <vt:lpstr>%confirmed voters 65+ Californi</vt:lpstr>
      <vt:lpstr>Sum of voters by age group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</dc:creator>
  <cp:keywords/>
  <dc:description/>
  <cp:lastModifiedBy>Baye Teshager</cp:lastModifiedBy>
  <cp:revision/>
  <dcterms:created xsi:type="dcterms:W3CDTF">2021-08-02T19:59:01Z</dcterms:created>
  <dcterms:modified xsi:type="dcterms:W3CDTF">2022-06-18T01:23:25Z</dcterms:modified>
  <cp:category/>
  <cp:contentStatus/>
</cp:coreProperties>
</file>