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Cornell 康奈尔\课程 Class\2023-2024 Fall\MATH 3610\CMCM\3610_CMCM\"/>
    </mc:Choice>
  </mc:AlternateContent>
  <xr:revisionPtr revIDLastSave="0" documentId="13_ncr:1_{B0A5223E-F3E0-4FA3-A5C1-BE0445460DF6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table-data_61_" sheetId="1" r:id="rId1"/>
    <sheet name="Region Division" sheetId="2" r:id="rId2"/>
    <sheet name="trial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2" l="1"/>
  <c r="E62" i="2"/>
  <c r="H56" i="2"/>
  <c r="E56" i="2"/>
  <c r="H53" i="2"/>
  <c r="E53" i="2"/>
  <c r="H50" i="2"/>
  <c r="E50" i="2"/>
  <c r="H40" i="2"/>
  <c r="E40" i="2"/>
  <c r="H34" i="2"/>
  <c r="E34" i="2"/>
  <c r="E30" i="2"/>
  <c r="H24" i="2"/>
  <c r="E24" i="2"/>
  <c r="H19" i="2"/>
  <c r="E19" i="2"/>
  <c r="H16" i="2"/>
  <c r="E16" i="2"/>
  <c r="H10" i="2"/>
  <c r="E10" i="2"/>
  <c r="H7" i="2"/>
  <c r="E7" i="2"/>
  <c r="H4" i="2"/>
  <c r="E4" i="2"/>
  <c r="H2" i="2"/>
  <c r="E2" i="2"/>
</calcChain>
</file>

<file path=xl/sharedStrings.xml><?xml version="1.0" encoding="utf-8"?>
<sst xmlns="http://schemas.openxmlformats.org/spreadsheetml/2006/main" count="436" uniqueCount="117">
  <si>
    <t>year</t>
  </si>
  <si>
    <t>fips</t>
  </si>
  <si>
    <t>pop2010</t>
  </si>
  <si>
    <t>pop2023</t>
  </si>
  <si>
    <t>state</t>
  </si>
  <si>
    <t>stateCode</t>
  </si>
  <si>
    <t>growthSince2010</t>
  </si>
  <si>
    <t>name</t>
  </si>
  <si>
    <t>area</t>
  </si>
  <si>
    <t>Streets</t>
  </si>
  <si>
    <t>New York</t>
  </si>
  <si>
    <t>NY</t>
  </si>
  <si>
    <t>Albany County</t>
  </si>
  <si>
    <t>Allegany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</si>
  <si>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</si>
  <si>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</si>
  <si>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</si>
  <si>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</si>
  <si>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</si>
  <si>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</si>
  <si>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</si>
  <si>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Clinton County</t>
  </si>
  <si>
    <t>Columbia County</t>
  </si>
  <si>
    <t>Cortland County</t>
  </si>
  <si>
    <t>Delaware County</t>
  </si>
  <si>
    <t>Dutchess County</t>
  </si>
  <si>
    <t>Erie County</t>
  </si>
  <si>
    <t>Essex County</t>
  </si>
  <si>
    <t>Franklin County</t>
  </si>
  <si>
    <t>Fulton County</t>
  </si>
  <si>
    <t>Genesee County</t>
  </si>
  <si>
    <t>Greene County</t>
  </si>
  <si>
    <t>Hamilton County</t>
  </si>
  <si>
    <t>Herkimer County</t>
  </si>
  <si>
    <t>Jefferson County</t>
  </si>
  <si>
    <t>Kings County</t>
  </si>
  <si>
    <t>Lewis County</t>
  </si>
  <si>
    <t>Livingston County</t>
  </si>
  <si>
    <t>Madison County</t>
  </si>
  <si>
    <t>Monroe County</t>
  </si>
  <si>
    <t>Montgomery County</t>
  </si>
  <si>
    <t>Nassau County</t>
  </si>
  <si>
    <t>New York County</t>
  </si>
  <si>
    <t>Niagara County</t>
  </si>
  <si>
    <t>Oneida County</t>
  </si>
  <si>
    <t>Onondaga County</t>
  </si>
  <si>
    <t>Ontario County</t>
  </si>
  <si>
    <t>Orange County</t>
  </si>
  <si>
    <t>Orleans County</t>
  </si>
  <si>
    <t>Oswego County</t>
  </si>
  <si>
    <t>Otsego County</t>
  </si>
  <si>
    <t>Putnam County</t>
  </si>
  <si>
    <t>Queens County</t>
  </si>
  <si>
    <t>Rensselaer County</t>
  </si>
  <si>
    <t>Richmond County</t>
  </si>
  <si>
    <t>Rockland County</t>
  </si>
  <si>
    <t>Saratoga County</t>
  </si>
  <si>
    <t>Schenectady County</t>
  </si>
  <si>
    <t>Schoharie County</t>
  </si>
  <si>
    <t>Schuyler County</t>
  </si>
  <si>
    <t>Seneca County</t>
  </si>
  <si>
    <t>St. Lawrence County</t>
  </si>
  <si>
    <t>Steuben County</t>
  </si>
  <si>
    <t>Suffolk County</t>
  </si>
  <si>
    <t>Sullivan County</t>
  </si>
  <si>
    <t>Tioga County</t>
  </si>
  <si>
    <t>Tompkins County</t>
  </si>
  <si>
    <t>Ulster County</t>
  </si>
  <si>
    <t>Warren County</t>
  </si>
  <si>
    <t>Washington County</t>
  </si>
  <si>
    <t>Wayne County</t>
  </si>
  <si>
    <t>Westchester County</t>
  </si>
  <si>
    <t>Wyoming County</t>
  </si>
  <si>
    <t>Yates County</t>
  </si>
  <si>
    <t>Region number</t>
  </si>
  <si>
    <t xml:space="preserve">Component County </t>
  </si>
  <si>
    <t>Area</t>
  </si>
  <si>
    <t>Street Denisty</t>
  </si>
  <si>
    <t>Transportation Denisty Index</t>
  </si>
  <si>
    <t>Trees</t>
  </si>
  <si>
    <t>TOH Density</t>
  </si>
  <si>
    <t>Vector Index</t>
  </si>
  <si>
    <t>Actual Zone</t>
  </si>
  <si>
    <t>Trial 1</t>
  </si>
  <si>
    <t>Trial 2</t>
  </si>
  <si>
    <t>Trial 3</t>
  </si>
  <si>
    <t>Trial 4</t>
  </si>
  <si>
    <t>Quarantine</t>
  </si>
  <si>
    <t>Trial 5</t>
  </si>
  <si>
    <t>Tree-trapping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</si>
  <si>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</si>
  <si>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</si>
  <si>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</si>
  <si>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</si>
  <si>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</si>
  <si>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</si>
  <si>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</si>
  <si>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</si>
  <si>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</si>
  <si>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</si>
  <si>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</si>
  <si>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</si>
  <si>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</si>
  <si>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</si>
  <si>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</si>
  <si>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</si>
  <si>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</si>
  <si>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</si>
  <si>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</si>
  <si>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</si>
  <si>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</si>
  <si>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</si>
  <si>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</si>
  <si>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</si>
  <si>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</si>
  <si>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Zone</t>
  </si>
  <si>
    <t>Component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</si>
</sst>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1"/>
      <name val="黑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3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opLeftCell="H39" zoomScale="123" zoomScaleNormal="123" workbookViewId="0">
      <selection activeCell="H44" sqref="H44:J44"/>
    </sheetView>
  </sheetViews>
  <sheetFormatPr defaultColWidth="10.36328125" defaultRowHeight="14"/>
  <cols>
    <col min="1" max="6" width="10.36328125" hidden="1" customWidth="1"/>
    <col min="7" max="7" width="14.08984375" hidden="1" customWidth="1"/>
    <col min="8" max="8" width="24.17968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2023</v>
      </c>
      <c r="B2">
        <v>36001</v>
      </c>
      <c r="C2">
        <v>304204</v>
      </c>
      <c r="D2">
        <v>318040</v>
      </c>
      <c r="E2" t="s">
        <v>10</v>
      </c>
      <c r="F2" t="s">
        <v>11</v>
      </c>
      <c r="G2">
        <v>4.54826366517204E-2</v>
      </c>
      <c r="H2" t="s">
        <v>12</v>
      </c>
      <c r="I2">
        <v>523</v>
      </c>
      <c r="J2">
        <v>414</v>
      </c>
    </row>
    <row r="3" spans="1:10">
      <c r="A3">
        <v>2023</v>
      </c>
      <c r="B3">
        <v>36003</v>
      </c>
      <c r="C3">
        <v>48946</v>
      </c>
      <c r="D3">
        <v>45709</v>
      </c>
      <c r="E3" t="s">
        <v>10</v>
      </c>
      <c r="F3" t="s">
        <v>11</v>
      </c>
      <c r="G3">
        <v>-6.6134106975033705E-2</v>
      </c>
      <c r="H3" t="s">
        <v>13</v>
      </c>
      <c r="I3">
        <v>1029</v>
      </c>
      <c r="J3">
        <v>50</v>
      </c>
    </row>
    <row r="4" spans="1:10">
      <c r="A4">
        <v>2023</v>
      </c>
      <c r="B4">
        <v>36005</v>
      </c>
      <c r="C4">
        <v>1385108</v>
      </c>
      <c r="D4">
        <v>1498919</v>
      </c>
      <c r="E4" t="s">
        <v>10</v>
      </c>
      <c r="F4" t="s">
        <v>11</v>
      </c>
      <c r="G4">
        <v>8.2167599927225998E-2</v>
      </c>
      <c r="H4" t="s">
        <v>14</v>
      </c>
      <c r="I4">
        <v>42</v>
      </c>
      <c r="J4">
        <v>600</v>
      </c>
    </row>
    <row r="5" spans="1:10">
      <c r="A5">
        <v>2023</v>
      </c>
      <c r="B5">
        <v>36007</v>
      </c>
      <c r="C5">
        <v>200600</v>
      </c>
      <c r="D5">
        <v>198107</v>
      </c>
      <c r="E5" t="s">
        <v>10</v>
      </c>
      <c r="F5" t="s">
        <v>11</v>
      </c>
      <c r="G5">
        <v>-1.2427716849451599E-2</v>
      </c>
      <c r="H5" t="s">
        <v>15</v>
      </c>
      <c r="I5">
        <v>706</v>
      </c>
      <c r="J5">
        <v>249</v>
      </c>
    </row>
    <row r="6" spans="1:10">
      <c r="A6">
        <v>2023</v>
      </c>
      <c r="B6">
        <v>36009</v>
      </c>
      <c r="C6">
        <v>80317</v>
      </c>
      <c r="D6">
        <v>76058</v>
      </c>
      <c r="E6" t="s">
        <v>10</v>
      </c>
      <c r="F6" t="s">
        <v>11</v>
      </c>
      <c r="G6">
        <v>-5.30273790106702E-2</v>
      </c>
      <c r="H6" t="s">
        <v>16</v>
      </c>
      <c r="I6">
        <v>1308</v>
      </c>
      <c r="J6">
        <v>212</v>
      </c>
    </row>
    <row r="7" spans="1:10">
      <c r="A7">
        <v>2023</v>
      </c>
      <c r="B7">
        <v>36011</v>
      </c>
      <c r="C7">
        <v>80026</v>
      </c>
      <c r="D7">
        <v>75114</v>
      </c>
      <c r="E7" t="s">
        <v>10</v>
      </c>
      <c r="F7" t="s">
        <v>11</v>
      </c>
      <c r="G7">
        <v>-6.1380051483267903E-2</v>
      </c>
      <c r="H7" t="s">
        <v>17</v>
      </c>
      <c r="I7">
        <v>692</v>
      </c>
      <c r="J7">
        <v>168</v>
      </c>
    </row>
    <row r="8" spans="1:10">
      <c r="A8">
        <v>2023</v>
      </c>
      <c r="B8">
        <v>36013</v>
      </c>
      <c r="C8">
        <v>134905</v>
      </c>
      <c r="D8">
        <v>125482</v>
      </c>
      <c r="E8" t="s">
        <v>10</v>
      </c>
      <c r="F8" t="s">
        <v>11</v>
      </c>
      <c r="G8">
        <v>-6.9849153107742507E-2</v>
      </c>
      <c r="H8" t="s">
        <v>18</v>
      </c>
      <c r="I8">
        <v>1060</v>
      </c>
      <c r="J8">
        <v>800</v>
      </c>
    </row>
    <row r="9" spans="1:10">
      <c r="A9">
        <v>2023</v>
      </c>
      <c r="B9">
        <v>36015</v>
      </c>
      <c r="C9">
        <v>88830</v>
      </c>
      <c r="D9">
        <v>82744</v>
      </c>
      <c r="E9" t="s">
        <v>10</v>
      </c>
      <c r="F9" t="s">
        <v>11</v>
      </c>
      <c r="G9">
        <v>-6.8512889789485498E-2</v>
      </c>
      <c r="H9" t="s">
        <v>19</v>
      </c>
      <c r="I9">
        <v>407</v>
      </c>
      <c r="J9">
        <v>85</v>
      </c>
    </row>
    <row r="10" spans="1:10">
      <c r="A10">
        <v>2023</v>
      </c>
      <c r="B10">
        <v>36017</v>
      </c>
      <c r="C10">
        <v>50477</v>
      </c>
      <c r="D10">
        <v>46242</v>
      </c>
      <c r="E10" t="s">
        <v>10</v>
      </c>
      <c r="F10" t="s">
        <v>11</v>
      </c>
      <c r="G10">
        <v>-8.3899597836638404E-2</v>
      </c>
      <c r="H10" t="s">
        <v>20</v>
      </c>
      <c r="I10">
        <v>894</v>
      </c>
      <c r="J10">
        <v>48</v>
      </c>
    </row>
    <row r="11" spans="1:10">
      <c r="A11">
        <v>2023</v>
      </c>
      <c r="B11">
        <v>36019</v>
      </c>
      <c r="C11">
        <v>82128</v>
      </c>
      <c r="D11">
        <v>79159</v>
      </c>
      <c r="E11" t="s">
        <v>10</v>
      </c>
      <c r="F11" t="s">
        <v>11</v>
      </c>
      <c r="G11">
        <v>-3.6150886421196099E-2</v>
      </c>
      <c r="H11" t="s">
        <v>21</v>
      </c>
      <c r="I11">
        <v>1038</v>
      </c>
      <c r="J11">
        <v>58</v>
      </c>
    </row>
    <row r="12" spans="1:10">
      <c r="A12">
        <v>2023</v>
      </c>
      <c r="B12">
        <v>36021</v>
      </c>
      <c r="C12">
        <v>63096</v>
      </c>
      <c r="D12">
        <v>61111</v>
      </c>
      <c r="E12" t="s">
        <v>10</v>
      </c>
      <c r="F12" t="s">
        <v>11</v>
      </c>
      <c r="G12">
        <v>-3.1459997464181599E-2</v>
      </c>
      <c r="H12" t="s">
        <v>22</v>
      </c>
      <c r="I12">
        <v>635</v>
      </c>
      <c r="J12">
        <v>90</v>
      </c>
    </row>
    <row r="13" spans="1:10">
      <c r="A13">
        <v>2023</v>
      </c>
      <c r="B13">
        <v>36023</v>
      </c>
      <c r="C13">
        <v>49336</v>
      </c>
      <c r="D13">
        <v>46050</v>
      </c>
      <c r="E13" t="s">
        <v>10</v>
      </c>
      <c r="F13" t="s">
        <v>11</v>
      </c>
      <c r="G13">
        <v>-6.6604507864439694E-2</v>
      </c>
      <c r="H13" t="s">
        <v>23</v>
      </c>
      <c r="I13">
        <v>499</v>
      </c>
      <c r="J13">
        <v>600</v>
      </c>
    </row>
    <row r="14" spans="1:10">
      <c r="A14">
        <v>2023</v>
      </c>
      <c r="B14">
        <v>36025</v>
      </c>
      <c r="C14">
        <v>47980</v>
      </c>
      <c r="D14">
        <v>43207</v>
      </c>
      <c r="E14" t="s">
        <v>10</v>
      </c>
      <c r="F14" t="s">
        <v>11</v>
      </c>
      <c r="G14">
        <v>-9.9478949562317606E-2</v>
      </c>
      <c r="H14" t="s">
        <v>24</v>
      </c>
      <c r="I14">
        <v>1442</v>
      </c>
      <c r="J14">
        <v>67</v>
      </c>
    </row>
    <row r="15" spans="1:10">
      <c r="A15">
        <v>2023</v>
      </c>
      <c r="B15">
        <v>36027</v>
      </c>
      <c r="C15">
        <v>297488</v>
      </c>
      <c r="D15">
        <v>295437</v>
      </c>
      <c r="E15" t="s">
        <v>10</v>
      </c>
      <c r="F15" t="s">
        <v>11</v>
      </c>
      <c r="G15">
        <v>-6.8943957403323399E-3</v>
      </c>
      <c r="H15" t="s">
        <v>25</v>
      </c>
      <c r="I15">
        <v>796</v>
      </c>
      <c r="J15">
        <v>114</v>
      </c>
    </row>
    <row r="16" spans="1:10">
      <c r="A16">
        <v>2023</v>
      </c>
      <c r="B16">
        <v>36029</v>
      </c>
      <c r="C16">
        <v>919040</v>
      </c>
      <c r="D16">
        <v>964796</v>
      </c>
      <c r="E16" t="s">
        <v>10</v>
      </c>
      <c r="F16" t="s">
        <v>11</v>
      </c>
      <c r="G16">
        <v>4.9786733983286903E-2</v>
      </c>
      <c r="H16" t="s">
        <v>26</v>
      </c>
      <c r="I16">
        <v>1043</v>
      </c>
      <c r="J16">
        <v>581</v>
      </c>
    </row>
    <row r="17" spans="1:10">
      <c r="A17">
        <v>2023</v>
      </c>
      <c r="B17">
        <v>36031</v>
      </c>
      <c r="C17">
        <v>39370</v>
      </c>
      <c r="D17">
        <v>36784</v>
      </c>
      <c r="E17" t="s">
        <v>10</v>
      </c>
      <c r="F17" t="s">
        <v>11</v>
      </c>
      <c r="G17">
        <v>-6.5684531369062701E-2</v>
      </c>
      <c r="H17" t="s">
        <v>27</v>
      </c>
      <c r="I17">
        <v>1794</v>
      </c>
      <c r="J17">
        <v>88</v>
      </c>
    </row>
    <row r="18" spans="1:10">
      <c r="A18">
        <v>2023</v>
      </c>
      <c r="B18">
        <v>36033</v>
      </c>
      <c r="C18">
        <v>51599</v>
      </c>
      <c r="D18">
        <v>46343</v>
      </c>
      <c r="E18" t="s">
        <v>10</v>
      </c>
      <c r="F18" t="s">
        <v>11</v>
      </c>
      <c r="G18">
        <v>-0.10186243919455799</v>
      </c>
      <c r="H18" t="s">
        <v>28</v>
      </c>
      <c r="I18">
        <v>1629</v>
      </c>
      <c r="J18">
        <v>60</v>
      </c>
    </row>
    <row r="19" spans="1:10">
      <c r="A19">
        <v>2023</v>
      </c>
      <c r="B19">
        <v>36035</v>
      </c>
      <c r="C19">
        <v>55531</v>
      </c>
      <c r="D19">
        <v>52661</v>
      </c>
      <c r="E19" t="s">
        <v>10</v>
      </c>
      <c r="F19" t="s">
        <v>11</v>
      </c>
      <c r="G19">
        <v>-5.1682843816967E-2</v>
      </c>
      <c r="H19" t="s">
        <v>29</v>
      </c>
      <c r="I19">
        <v>495</v>
      </c>
      <c r="J19">
        <v>158</v>
      </c>
    </row>
    <row r="20" spans="1:10">
      <c r="A20">
        <v>2023</v>
      </c>
      <c r="B20">
        <v>36037</v>
      </c>
      <c r="C20">
        <v>60079</v>
      </c>
      <c r="D20">
        <v>57881</v>
      </c>
      <c r="E20" t="s">
        <v>10</v>
      </c>
      <c r="F20" t="s">
        <v>11</v>
      </c>
      <c r="G20">
        <v>-3.6585162868889201E-2</v>
      </c>
      <c r="H20" t="s">
        <v>30</v>
      </c>
      <c r="I20">
        <v>493</v>
      </c>
      <c r="J20">
        <v>151</v>
      </c>
    </row>
    <row r="21" spans="1:10">
      <c r="A21">
        <v>2023</v>
      </c>
      <c r="B21">
        <v>36039</v>
      </c>
      <c r="C21">
        <v>49221</v>
      </c>
      <c r="D21">
        <v>47544</v>
      </c>
      <c r="E21" t="s">
        <v>10</v>
      </c>
      <c r="F21" t="s">
        <v>11</v>
      </c>
      <c r="G21">
        <v>-3.4070823429024198E-2</v>
      </c>
      <c r="H21" t="s">
        <v>31</v>
      </c>
      <c r="I21">
        <v>647</v>
      </c>
      <c r="J21">
        <v>85</v>
      </c>
    </row>
    <row r="22" spans="1:10">
      <c r="A22">
        <v>2023</v>
      </c>
      <c r="B22">
        <v>36041</v>
      </c>
      <c r="C22">
        <v>4836</v>
      </c>
      <c r="D22">
        <v>5188</v>
      </c>
      <c r="E22" t="s">
        <v>10</v>
      </c>
      <c r="F22" t="s">
        <v>11</v>
      </c>
      <c r="G22">
        <v>7.2787427626137297E-2</v>
      </c>
      <c r="H22" t="s">
        <v>32</v>
      </c>
      <c r="I22">
        <v>1717</v>
      </c>
      <c r="J22">
        <v>25</v>
      </c>
    </row>
    <row r="23" spans="1:10">
      <c r="A23">
        <v>2023</v>
      </c>
      <c r="B23">
        <v>36043</v>
      </c>
      <c r="C23">
        <v>64519</v>
      </c>
      <c r="D23">
        <v>58825</v>
      </c>
      <c r="E23" t="s">
        <v>10</v>
      </c>
      <c r="F23" t="s">
        <v>11</v>
      </c>
      <c r="G23">
        <v>-8.8253072738263105E-2</v>
      </c>
      <c r="H23" t="s">
        <v>33</v>
      </c>
      <c r="I23">
        <v>1412</v>
      </c>
      <c r="J23">
        <v>259</v>
      </c>
    </row>
    <row r="24" spans="1:10">
      <c r="A24">
        <v>2023</v>
      </c>
      <c r="B24">
        <v>36045</v>
      </c>
      <c r="C24">
        <v>116229</v>
      </c>
      <c r="D24">
        <v>116868</v>
      </c>
      <c r="E24" t="s">
        <v>10</v>
      </c>
      <c r="F24" t="s">
        <v>11</v>
      </c>
      <c r="G24">
        <v>5.4977673386160603E-3</v>
      </c>
      <c r="H24" t="s">
        <v>34</v>
      </c>
      <c r="I24">
        <v>1269</v>
      </c>
      <c r="J24">
        <v>202</v>
      </c>
    </row>
    <row r="25" spans="1:10">
      <c r="A25">
        <v>2023</v>
      </c>
      <c r="B25">
        <v>36047</v>
      </c>
      <c r="C25">
        <v>2504700</v>
      </c>
      <c r="D25">
        <v>2805485</v>
      </c>
      <c r="E25" t="s">
        <v>10</v>
      </c>
      <c r="F25" t="s">
        <v>11</v>
      </c>
      <c r="G25">
        <v>0.120088234119854</v>
      </c>
      <c r="H25" t="s">
        <v>35</v>
      </c>
      <c r="I25">
        <v>70</v>
      </c>
      <c r="J25">
        <v>600</v>
      </c>
    </row>
    <row r="26" spans="1:10">
      <c r="A26">
        <v>2023</v>
      </c>
      <c r="B26">
        <v>36049</v>
      </c>
      <c r="C26">
        <v>27087</v>
      </c>
      <c r="D26">
        <v>26432</v>
      </c>
      <c r="E26" t="s">
        <v>10</v>
      </c>
      <c r="F26" t="s">
        <v>11</v>
      </c>
      <c r="G26">
        <v>-2.4181341602982999E-2</v>
      </c>
      <c r="H26" t="s">
        <v>36</v>
      </c>
      <c r="I26">
        <v>1275</v>
      </c>
      <c r="J26">
        <v>194</v>
      </c>
    </row>
    <row r="27" spans="1:10">
      <c r="A27">
        <v>2023</v>
      </c>
      <c r="B27">
        <v>36051</v>
      </c>
      <c r="C27">
        <v>65393</v>
      </c>
      <c r="D27">
        <v>60766</v>
      </c>
      <c r="E27" t="s">
        <v>10</v>
      </c>
      <c r="F27" t="s">
        <v>11</v>
      </c>
      <c r="G27">
        <v>-7.0756808832749707E-2</v>
      </c>
      <c r="H27" t="s">
        <v>37</v>
      </c>
      <c r="I27">
        <v>632</v>
      </c>
      <c r="J27">
        <v>85</v>
      </c>
    </row>
    <row r="28" spans="1:10">
      <c r="A28">
        <v>2023</v>
      </c>
      <c r="B28">
        <v>36053</v>
      </c>
      <c r="C28">
        <v>73442</v>
      </c>
      <c r="D28">
        <v>66387</v>
      </c>
      <c r="E28" t="s">
        <v>10</v>
      </c>
      <c r="F28" t="s">
        <v>11</v>
      </c>
      <c r="G28">
        <v>-9.6062198741864196E-2</v>
      </c>
      <c r="H28" t="s">
        <v>38</v>
      </c>
      <c r="I28">
        <v>655</v>
      </c>
      <c r="J28">
        <v>109</v>
      </c>
    </row>
    <row r="29" spans="1:10">
      <c r="A29">
        <v>2023</v>
      </c>
      <c r="B29">
        <v>36055</v>
      </c>
      <c r="C29">
        <v>744344</v>
      </c>
      <c r="D29">
        <v>763973</v>
      </c>
      <c r="E29" t="s">
        <v>10</v>
      </c>
      <c r="F29" t="s">
        <v>11</v>
      </c>
      <c r="G29">
        <v>2.6370871532517201E-2</v>
      </c>
      <c r="H29" t="s">
        <v>39</v>
      </c>
      <c r="I29">
        <v>657</v>
      </c>
      <c r="J29">
        <v>281</v>
      </c>
    </row>
    <row r="30" spans="1:10">
      <c r="A30">
        <v>2023</v>
      </c>
      <c r="B30">
        <v>36057</v>
      </c>
      <c r="C30">
        <v>50219</v>
      </c>
      <c r="D30">
        <v>49325</v>
      </c>
      <c r="E30" t="s">
        <v>10</v>
      </c>
      <c r="F30" t="s">
        <v>11</v>
      </c>
      <c r="G30">
        <v>-1.78020271212091E-2</v>
      </c>
      <c r="H30" t="s">
        <v>40</v>
      </c>
      <c r="I30">
        <v>403</v>
      </c>
      <c r="J30">
        <v>167</v>
      </c>
    </row>
    <row r="31" spans="1:10">
      <c r="A31">
        <v>2023</v>
      </c>
      <c r="B31">
        <v>36059</v>
      </c>
      <c r="C31">
        <v>1339532</v>
      </c>
      <c r="D31">
        <v>1412646</v>
      </c>
      <c r="E31" t="s">
        <v>10</v>
      </c>
      <c r="F31" t="s">
        <v>11</v>
      </c>
      <c r="G31">
        <v>5.4581749446821697E-2</v>
      </c>
      <c r="H31" t="s">
        <v>41</v>
      </c>
      <c r="I31">
        <v>285</v>
      </c>
      <c r="J31">
        <v>68</v>
      </c>
    </row>
    <row r="32" spans="1:10">
      <c r="A32">
        <v>2023</v>
      </c>
      <c r="B32">
        <v>36061</v>
      </c>
      <c r="C32">
        <v>1585873</v>
      </c>
      <c r="D32">
        <v>1726765</v>
      </c>
      <c r="E32" t="s">
        <v>10</v>
      </c>
      <c r="F32" t="s">
        <v>11</v>
      </c>
      <c r="G32">
        <v>8.8841918615172696E-2</v>
      </c>
      <c r="H32" t="s">
        <v>42</v>
      </c>
      <c r="I32">
        <v>23</v>
      </c>
      <c r="J32">
        <v>600</v>
      </c>
    </row>
    <row r="33" spans="1:10">
      <c r="A33">
        <v>2023</v>
      </c>
      <c r="B33">
        <v>36063</v>
      </c>
      <c r="C33">
        <v>216469</v>
      </c>
      <c r="D33">
        <v>211526</v>
      </c>
      <c r="E33" t="s">
        <v>10</v>
      </c>
      <c r="F33" t="s">
        <v>11</v>
      </c>
      <c r="G33">
        <v>-2.2834678406607901E-2</v>
      </c>
      <c r="H33" t="s">
        <v>43</v>
      </c>
      <c r="I33">
        <v>522</v>
      </c>
      <c r="J33">
        <v>143</v>
      </c>
    </row>
    <row r="34" spans="1:10">
      <c r="A34">
        <v>2023</v>
      </c>
      <c r="B34">
        <v>36065</v>
      </c>
      <c r="C34">
        <v>234878</v>
      </c>
      <c r="D34">
        <v>231300</v>
      </c>
      <c r="E34" t="s">
        <v>10</v>
      </c>
      <c r="F34" t="s">
        <v>11</v>
      </c>
      <c r="G34">
        <v>-1.5233440339239899E-2</v>
      </c>
      <c r="H34" t="s">
        <v>44</v>
      </c>
      <c r="I34">
        <v>1212</v>
      </c>
      <c r="J34">
        <v>95</v>
      </c>
    </row>
    <row r="35" spans="1:10">
      <c r="A35">
        <v>2023</v>
      </c>
      <c r="B35">
        <v>36067</v>
      </c>
      <c r="C35">
        <v>467026</v>
      </c>
      <c r="D35">
        <v>479363</v>
      </c>
      <c r="E35" t="s">
        <v>10</v>
      </c>
      <c r="F35" t="s">
        <v>11</v>
      </c>
      <c r="G35">
        <v>2.6416088183527298E-2</v>
      </c>
      <c r="H35" t="s">
        <v>45</v>
      </c>
      <c r="I35">
        <v>778</v>
      </c>
      <c r="J35">
        <v>274</v>
      </c>
    </row>
    <row r="36" spans="1:10">
      <c r="A36">
        <v>2023</v>
      </c>
      <c r="B36">
        <v>36069</v>
      </c>
      <c r="C36">
        <v>107931</v>
      </c>
      <c r="D36">
        <v>113817</v>
      </c>
      <c r="E36" t="s">
        <v>10</v>
      </c>
      <c r="F36" t="s">
        <v>11</v>
      </c>
      <c r="G36">
        <v>5.4534841704422202E-2</v>
      </c>
      <c r="H36" t="s">
        <v>46</v>
      </c>
      <c r="I36">
        <v>644</v>
      </c>
      <c r="J36">
        <v>181</v>
      </c>
    </row>
    <row r="37" spans="1:10">
      <c r="A37">
        <v>2023</v>
      </c>
      <c r="B37">
        <v>36071</v>
      </c>
      <c r="C37">
        <v>372813</v>
      </c>
      <c r="D37">
        <v>409860</v>
      </c>
      <c r="E37" t="s">
        <v>10</v>
      </c>
      <c r="F37" t="s">
        <v>11</v>
      </c>
      <c r="G37">
        <v>9.9371534790900495E-2</v>
      </c>
      <c r="H37" t="s">
        <v>47</v>
      </c>
      <c r="I37">
        <v>812</v>
      </c>
      <c r="J37">
        <v>108</v>
      </c>
    </row>
    <row r="38" spans="1:10">
      <c r="A38">
        <v>2023</v>
      </c>
      <c r="B38">
        <v>36073</v>
      </c>
      <c r="C38">
        <v>42883</v>
      </c>
      <c r="D38">
        <v>39581</v>
      </c>
      <c r="E38" t="s">
        <v>10</v>
      </c>
      <c r="F38" t="s">
        <v>11</v>
      </c>
      <c r="G38">
        <v>-7.7000209873376399E-2</v>
      </c>
      <c r="H38" t="s">
        <v>48</v>
      </c>
      <c r="I38">
        <v>391</v>
      </c>
      <c r="J38">
        <v>106</v>
      </c>
    </row>
    <row r="39" spans="1:10">
      <c r="A39">
        <v>2023</v>
      </c>
      <c r="B39">
        <v>36075</v>
      </c>
      <c r="C39">
        <v>122109</v>
      </c>
      <c r="D39">
        <v>116151</v>
      </c>
      <c r="E39" t="s">
        <v>10</v>
      </c>
      <c r="F39" t="s">
        <v>11</v>
      </c>
      <c r="G39">
        <v>-4.8792472299339099E-2</v>
      </c>
      <c r="H39" t="s">
        <v>49</v>
      </c>
      <c r="I39">
        <v>952</v>
      </c>
      <c r="J39">
        <v>176</v>
      </c>
    </row>
    <row r="40" spans="1:10">
      <c r="A40">
        <v>2023</v>
      </c>
      <c r="B40">
        <v>36077</v>
      </c>
      <c r="C40">
        <v>62259</v>
      </c>
      <c r="D40">
        <v>57402</v>
      </c>
      <c r="E40" t="s">
        <v>10</v>
      </c>
      <c r="F40" t="s">
        <v>11</v>
      </c>
      <c r="G40">
        <v>-7.8012817423986899E-2</v>
      </c>
      <c r="H40" t="s">
        <v>50</v>
      </c>
      <c r="I40">
        <v>1002</v>
      </c>
      <c r="J40">
        <v>61</v>
      </c>
    </row>
    <row r="41" spans="1:10">
      <c r="A41">
        <v>2023</v>
      </c>
      <c r="B41">
        <v>36079</v>
      </c>
      <c r="C41">
        <v>99710</v>
      </c>
      <c r="D41">
        <v>97056</v>
      </c>
      <c r="E41" t="s">
        <v>10</v>
      </c>
      <c r="F41" t="s">
        <v>11</v>
      </c>
      <c r="G41">
        <v>-2.6617189850566599E-2</v>
      </c>
      <c r="H41" t="s">
        <v>51</v>
      </c>
      <c r="I41">
        <v>230</v>
      </c>
      <c r="J41">
        <v>73</v>
      </c>
    </row>
    <row r="42" spans="1:10">
      <c r="A42">
        <v>2023</v>
      </c>
      <c r="B42">
        <v>36081</v>
      </c>
      <c r="C42">
        <v>2230722</v>
      </c>
      <c r="D42">
        <v>2457886</v>
      </c>
      <c r="E42" t="s">
        <v>10</v>
      </c>
      <c r="F42" t="s">
        <v>11</v>
      </c>
      <c r="G42">
        <v>0.101834294008845</v>
      </c>
      <c r="H42" t="s">
        <v>52</v>
      </c>
      <c r="I42">
        <v>109</v>
      </c>
      <c r="J42">
        <v>600</v>
      </c>
    </row>
    <row r="43" spans="1:10">
      <c r="A43">
        <v>2023</v>
      </c>
      <c r="B43">
        <v>36083</v>
      </c>
      <c r="C43">
        <v>159429</v>
      </c>
      <c r="D43">
        <v>161640</v>
      </c>
      <c r="E43" t="s">
        <v>10</v>
      </c>
      <c r="F43" t="s">
        <v>11</v>
      </c>
      <c r="G43">
        <v>1.38682422896712E-2</v>
      </c>
      <c r="H43" t="s">
        <v>53</v>
      </c>
      <c r="I43">
        <v>652</v>
      </c>
      <c r="J43">
        <v>145</v>
      </c>
    </row>
    <row r="44" spans="1:10">
      <c r="A44">
        <v>2023</v>
      </c>
      <c r="B44">
        <v>36085</v>
      </c>
      <c r="C44">
        <v>468730</v>
      </c>
      <c r="D44">
        <v>503853</v>
      </c>
      <c r="E44" t="s">
        <v>10</v>
      </c>
      <c r="F44" t="s">
        <v>11</v>
      </c>
      <c r="G44">
        <v>7.4932263776587904E-2</v>
      </c>
      <c r="H44" t="s">
        <v>54</v>
      </c>
      <c r="I44">
        <v>58</v>
      </c>
      <c r="J44">
        <v>600</v>
      </c>
    </row>
    <row r="45" spans="1:10">
      <c r="A45">
        <v>2023</v>
      </c>
      <c r="B45">
        <v>36087</v>
      </c>
      <c r="C45">
        <v>311687</v>
      </c>
      <c r="D45">
        <v>346321</v>
      </c>
      <c r="E45" t="s">
        <v>10</v>
      </c>
      <c r="F45" t="s">
        <v>11</v>
      </c>
      <c r="G45">
        <v>0.11111788428776299</v>
      </c>
      <c r="H45" t="s">
        <v>55</v>
      </c>
      <c r="I45">
        <v>174</v>
      </c>
      <c r="J45">
        <v>118</v>
      </c>
    </row>
    <row r="46" spans="1:10">
      <c r="A46">
        <v>2023</v>
      </c>
      <c r="B46">
        <v>36091</v>
      </c>
      <c r="C46">
        <v>219607</v>
      </c>
      <c r="D46">
        <v>240279</v>
      </c>
      <c r="E46" t="s">
        <v>10</v>
      </c>
      <c r="F46" t="s">
        <v>11</v>
      </c>
      <c r="G46">
        <v>9.4131789970265098E-2</v>
      </c>
      <c r="H46" t="s">
        <v>56</v>
      </c>
      <c r="I46">
        <v>810</v>
      </c>
      <c r="J46">
        <v>339</v>
      </c>
    </row>
    <row r="47" spans="1:10">
      <c r="A47">
        <v>2023</v>
      </c>
      <c r="B47">
        <v>36093</v>
      </c>
      <c r="C47">
        <v>154727</v>
      </c>
      <c r="D47">
        <v>159060</v>
      </c>
      <c r="E47" t="s">
        <v>10</v>
      </c>
      <c r="F47" t="s">
        <v>11</v>
      </c>
      <c r="G47">
        <v>2.8004162169498598E-2</v>
      </c>
      <c r="H47" t="s">
        <v>57</v>
      </c>
      <c r="I47">
        <v>205</v>
      </c>
      <c r="J47">
        <v>161</v>
      </c>
    </row>
    <row r="48" spans="1:10">
      <c r="A48">
        <v>2023</v>
      </c>
      <c r="B48">
        <v>36095</v>
      </c>
      <c r="C48">
        <v>32749</v>
      </c>
      <c r="D48">
        <v>28802</v>
      </c>
      <c r="E48" t="s">
        <v>10</v>
      </c>
      <c r="F48" t="s">
        <v>11</v>
      </c>
      <c r="G48">
        <v>-0.120522764053864</v>
      </c>
      <c r="H48" t="s">
        <v>58</v>
      </c>
      <c r="I48">
        <v>622</v>
      </c>
      <c r="J48">
        <v>72</v>
      </c>
    </row>
    <row r="49" spans="1:10">
      <c r="A49">
        <v>2023</v>
      </c>
      <c r="B49">
        <v>36097</v>
      </c>
      <c r="C49">
        <v>18343</v>
      </c>
      <c r="D49">
        <v>17766</v>
      </c>
      <c r="E49" t="s">
        <v>10</v>
      </c>
      <c r="F49" t="s">
        <v>11</v>
      </c>
      <c r="G49">
        <v>-3.1456141307310601E-2</v>
      </c>
      <c r="H49" t="s">
        <v>59</v>
      </c>
      <c r="I49">
        <v>328</v>
      </c>
      <c r="J49">
        <v>31</v>
      </c>
    </row>
    <row r="50" spans="1:10">
      <c r="A50">
        <v>2023</v>
      </c>
      <c r="B50">
        <v>36099</v>
      </c>
      <c r="C50">
        <v>35251</v>
      </c>
      <c r="D50">
        <v>33382</v>
      </c>
      <c r="E50" t="s">
        <v>10</v>
      </c>
      <c r="F50" t="s">
        <v>11</v>
      </c>
      <c r="G50">
        <v>-5.3019772488723603E-2</v>
      </c>
      <c r="H50" t="s">
        <v>60</v>
      </c>
      <c r="I50">
        <v>324</v>
      </c>
      <c r="J50">
        <v>154</v>
      </c>
    </row>
    <row r="51" spans="1:10">
      <c r="A51">
        <v>2023</v>
      </c>
      <c r="B51">
        <v>36089</v>
      </c>
      <c r="C51">
        <v>111944</v>
      </c>
      <c r="D51">
        <v>107473</v>
      </c>
      <c r="E51" t="s">
        <v>10</v>
      </c>
      <c r="F51" t="s">
        <v>11</v>
      </c>
      <c r="G51">
        <v>-3.9939612663474497E-2</v>
      </c>
      <c r="H51" t="s">
        <v>61</v>
      </c>
      <c r="I51">
        <v>2680</v>
      </c>
      <c r="J51">
        <v>62</v>
      </c>
    </row>
    <row r="52" spans="1:10">
      <c r="A52">
        <v>2023</v>
      </c>
      <c r="B52">
        <v>36101</v>
      </c>
      <c r="C52">
        <v>98990</v>
      </c>
      <c r="D52">
        <v>91961</v>
      </c>
      <c r="E52" t="s">
        <v>10</v>
      </c>
      <c r="F52" t="s">
        <v>11</v>
      </c>
      <c r="G52">
        <v>-7.1007172441660701E-2</v>
      </c>
      <c r="H52" t="s">
        <v>62</v>
      </c>
      <c r="I52">
        <v>1391</v>
      </c>
      <c r="J52">
        <v>131</v>
      </c>
    </row>
    <row r="53" spans="1:10">
      <c r="A53">
        <v>2023</v>
      </c>
      <c r="B53">
        <v>36103</v>
      </c>
      <c r="C53">
        <v>1493350</v>
      </c>
      <c r="D53">
        <v>1535691</v>
      </c>
      <c r="E53" t="s">
        <v>10</v>
      </c>
      <c r="F53" t="s">
        <v>11</v>
      </c>
      <c r="G53">
        <v>2.83530317741989E-2</v>
      </c>
      <c r="H53" t="s">
        <v>63</v>
      </c>
      <c r="I53">
        <v>912</v>
      </c>
      <c r="J53">
        <v>117</v>
      </c>
    </row>
    <row r="54" spans="1:10">
      <c r="A54">
        <v>2023</v>
      </c>
      <c r="B54">
        <v>36105</v>
      </c>
      <c r="C54">
        <v>77547</v>
      </c>
      <c r="D54">
        <v>78948</v>
      </c>
      <c r="E54" t="s">
        <v>10</v>
      </c>
      <c r="F54" t="s">
        <v>11</v>
      </c>
      <c r="G54">
        <v>1.8066462919261901E-2</v>
      </c>
      <c r="H54" t="s">
        <v>64</v>
      </c>
      <c r="I54">
        <v>968</v>
      </c>
      <c r="J54">
        <v>183</v>
      </c>
    </row>
    <row r="55" spans="1:10">
      <c r="A55">
        <v>2023</v>
      </c>
      <c r="B55">
        <v>36107</v>
      </c>
      <c r="C55">
        <v>51125</v>
      </c>
      <c r="D55">
        <v>47654</v>
      </c>
      <c r="E55" t="s">
        <v>10</v>
      </c>
      <c r="F55" t="s">
        <v>11</v>
      </c>
      <c r="G55">
        <v>-6.7892420537897305E-2</v>
      </c>
      <c r="H55" t="s">
        <v>65</v>
      </c>
      <c r="I55">
        <v>519</v>
      </c>
      <c r="J55">
        <v>65</v>
      </c>
    </row>
    <row r="56" spans="1:10">
      <c r="A56">
        <v>2023</v>
      </c>
      <c r="B56">
        <v>36109</v>
      </c>
      <c r="C56">
        <v>101564</v>
      </c>
      <c r="D56">
        <v>106994</v>
      </c>
      <c r="E56" t="s">
        <v>10</v>
      </c>
      <c r="F56" t="s">
        <v>11</v>
      </c>
      <c r="G56">
        <v>5.3463825765034799E-2</v>
      </c>
      <c r="H56" t="s">
        <v>66</v>
      </c>
      <c r="I56">
        <v>475</v>
      </c>
      <c r="J56">
        <v>190</v>
      </c>
    </row>
    <row r="57" spans="1:10">
      <c r="A57">
        <v>2023</v>
      </c>
      <c r="B57">
        <v>36111</v>
      </c>
      <c r="C57">
        <v>182493</v>
      </c>
      <c r="D57">
        <v>181659</v>
      </c>
      <c r="E57" t="s">
        <v>10</v>
      </c>
      <c r="F57" t="s">
        <v>11</v>
      </c>
      <c r="G57">
        <v>-4.5700383028389703E-3</v>
      </c>
      <c r="H57" t="s">
        <v>67</v>
      </c>
      <c r="I57">
        <v>1124</v>
      </c>
      <c r="J57">
        <v>162</v>
      </c>
    </row>
    <row r="58" spans="1:10">
      <c r="A58">
        <v>2023</v>
      </c>
      <c r="B58">
        <v>36113</v>
      </c>
      <c r="C58">
        <v>65707</v>
      </c>
      <c r="D58">
        <v>65746</v>
      </c>
      <c r="E58" t="s">
        <v>10</v>
      </c>
      <c r="F58" t="s">
        <v>11</v>
      </c>
      <c r="G58">
        <v>5.9354406684208796E-4</v>
      </c>
      <c r="H58" t="s">
        <v>68</v>
      </c>
      <c r="I58">
        <v>867</v>
      </c>
      <c r="J58">
        <v>83</v>
      </c>
    </row>
    <row r="59" spans="1:10">
      <c r="A59">
        <v>2023</v>
      </c>
      <c r="B59">
        <v>36115</v>
      </c>
      <c r="C59">
        <v>63216</v>
      </c>
      <c r="D59">
        <v>60729</v>
      </c>
      <c r="E59" t="s">
        <v>10</v>
      </c>
      <c r="F59" t="s">
        <v>11</v>
      </c>
      <c r="G59">
        <v>-3.9341305998481402E-2</v>
      </c>
      <c r="H59" t="s">
        <v>69</v>
      </c>
      <c r="I59">
        <v>831</v>
      </c>
      <c r="J59">
        <v>153</v>
      </c>
    </row>
    <row r="60" spans="1:10">
      <c r="A60">
        <v>2023</v>
      </c>
      <c r="B60">
        <v>36117</v>
      </c>
      <c r="C60">
        <v>93772</v>
      </c>
      <c r="D60">
        <v>90536</v>
      </c>
      <c r="E60" t="s">
        <v>10</v>
      </c>
      <c r="F60" t="s">
        <v>11</v>
      </c>
      <c r="G60">
        <v>-3.4509235166147602E-2</v>
      </c>
      <c r="H60" t="s">
        <v>70</v>
      </c>
      <c r="I60">
        <v>604</v>
      </c>
      <c r="J60">
        <v>170</v>
      </c>
    </row>
    <row r="61" spans="1:10">
      <c r="A61">
        <v>2023</v>
      </c>
      <c r="B61">
        <v>36119</v>
      </c>
      <c r="C61">
        <v>949113</v>
      </c>
      <c r="D61">
        <v>1021059</v>
      </c>
      <c r="E61" t="s">
        <v>10</v>
      </c>
      <c r="F61" t="s">
        <v>11</v>
      </c>
      <c r="G61">
        <v>7.5803408024123595E-2</v>
      </c>
      <c r="H61" t="s">
        <v>71</v>
      </c>
      <c r="I61">
        <v>431</v>
      </c>
      <c r="J61">
        <v>300</v>
      </c>
    </row>
    <row r="62" spans="1:10">
      <c r="A62">
        <v>2023</v>
      </c>
      <c r="B62">
        <v>36121</v>
      </c>
      <c r="C62">
        <v>42155</v>
      </c>
      <c r="D62">
        <v>40045</v>
      </c>
      <c r="E62" t="s">
        <v>10</v>
      </c>
      <c r="F62" t="s">
        <v>11</v>
      </c>
      <c r="G62">
        <v>-5.0053374451429197E-2</v>
      </c>
      <c r="H62" t="s">
        <v>72</v>
      </c>
      <c r="I62">
        <v>593</v>
      </c>
      <c r="J62">
        <v>62</v>
      </c>
    </row>
    <row r="63" spans="1:10">
      <c r="A63">
        <v>2023</v>
      </c>
      <c r="B63">
        <v>36123</v>
      </c>
      <c r="C63">
        <v>25348</v>
      </c>
      <c r="D63">
        <v>24603</v>
      </c>
      <c r="E63" t="s">
        <v>10</v>
      </c>
      <c r="F63" t="s">
        <v>11</v>
      </c>
      <c r="G63">
        <v>-2.93908789648098E-2</v>
      </c>
      <c r="H63" t="s">
        <v>73</v>
      </c>
      <c r="I63">
        <v>338</v>
      </c>
      <c r="J63">
        <v>48</v>
      </c>
    </row>
  </sheetData>
  <sortState xmlns:xlrd2="http://schemas.microsoft.com/office/spreadsheetml/2017/richdata2" ref="A2:Q63">
    <sortCondition ref="H2"/>
  </sortState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3"/>
  <sheetViews>
    <sheetView zoomScale="83" zoomScaleNormal="83" workbookViewId="0">
      <selection sqref="A1:B63"/>
    </sheetView>
  </sheetViews>
  <sheetFormatPr defaultColWidth="9.26953125" defaultRowHeight="14"/>
  <cols>
    <col min="1" max="1" width="18.1796875" customWidth="1"/>
    <col min="2" max="2" width="24.1796875" customWidth="1"/>
    <col min="5" max="5" width="20" customWidth="1"/>
    <col min="6" max="6" width="13.7265625" customWidth="1"/>
    <col min="8" max="8" width="18.90625" customWidth="1"/>
    <col min="11" max="11" width="27" customWidth="1"/>
    <col min="14" max="14" width="19.26953125" customWidth="1"/>
    <col min="17" max="17" width="19.08984375" customWidth="1"/>
    <col min="20" max="20" width="20.36328125" customWidth="1"/>
    <col min="23" max="23" width="22.7265625" customWidth="1"/>
    <col min="29" max="29" width="25.26953125" customWidth="1"/>
  </cols>
  <sheetData>
    <row r="1" spans="1:29">
      <c r="A1" t="s">
        <v>74</v>
      </c>
      <c r="B1" t="s">
        <v>75</v>
      </c>
      <c r="C1" s="4" t="s">
        <v>76</v>
      </c>
      <c r="D1" s="4" t="s">
        <v>9</v>
      </c>
      <c r="E1" t="s">
        <v>77</v>
      </c>
      <c r="F1" t="s">
        <v>78</v>
      </c>
      <c r="G1" t="s">
        <v>79</v>
      </c>
      <c r="H1" t="s">
        <v>80</v>
      </c>
      <c r="T1" s="4"/>
      <c r="W1" s="4"/>
      <c r="Z1" s="4"/>
      <c r="AC1" s="4"/>
    </row>
    <row r="2" spans="1:29">
      <c r="A2">
        <v>1</v>
      </c>
      <c r="B2" t="s">
        <v>43</v>
      </c>
      <c r="C2">
        <v>522</v>
      </c>
      <c r="D2">
        <v>143</v>
      </c>
      <c r="E2">
        <f>(D2+D3)/(C2+C3)</f>
        <v>0.27272727272727271</v>
      </c>
      <c r="F2">
        <v>1</v>
      </c>
      <c r="G2">
        <v>49</v>
      </c>
      <c r="H2">
        <f>G2/SUM(C2:C3)</f>
        <v>5.3669222343921137E-2</v>
      </c>
      <c r="I2">
        <v>1</v>
      </c>
    </row>
    <row r="3" spans="1:29">
      <c r="B3" t="s">
        <v>48</v>
      </c>
      <c r="C3">
        <v>391</v>
      </c>
      <c r="D3">
        <v>106</v>
      </c>
    </row>
    <row r="4" spans="1:29">
      <c r="A4">
        <v>2</v>
      </c>
      <c r="B4" t="s">
        <v>26</v>
      </c>
      <c r="C4">
        <v>1043</v>
      </c>
      <c r="D4">
        <v>581</v>
      </c>
      <c r="E4">
        <f>SUM(D4:D6)/SUM(C4:C6)</f>
        <v>0.37294504462188821</v>
      </c>
      <c r="F4">
        <v>1</v>
      </c>
      <c r="G4">
        <v>38</v>
      </c>
      <c r="H4">
        <f>G4/SUM(D4:D6)</f>
        <v>4.7858942065491183E-2</v>
      </c>
      <c r="I4">
        <v>1</v>
      </c>
    </row>
    <row r="5" spans="1:29">
      <c r="B5" s="4" t="s">
        <v>30</v>
      </c>
      <c r="C5" s="4">
        <v>493</v>
      </c>
      <c r="D5" s="4">
        <v>151</v>
      </c>
    </row>
    <row r="6" spans="1:29">
      <c r="B6" t="s">
        <v>72</v>
      </c>
      <c r="C6">
        <v>593</v>
      </c>
      <c r="D6">
        <v>62</v>
      </c>
    </row>
    <row r="7" spans="1:29">
      <c r="A7">
        <v>3</v>
      </c>
      <c r="B7" t="s">
        <v>18</v>
      </c>
      <c r="C7">
        <v>1060</v>
      </c>
      <c r="D7">
        <v>800</v>
      </c>
      <c r="E7">
        <f>SUM(D7:D9)/SUM(C7:C9)</f>
        <v>0.31262879010891964</v>
      </c>
      <c r="F7">
        <v>1</v>
      </c>
      <c r="G7">
        <v>32</v>
      </c>
      <c r="H7">
        <f>G7/SUM(C7:C9)</f>
        <v>9.4200765381218729E-3</v>
      </c>
      <c r="I7">
        <v>1</v>
      </c>
    </row>
    <row r="8" spans="1:29">
      <c r="B8" s="4" t="s">
        <v>16</v>
      </c>
      <c r="C8" s="4">
        <v>1308</v>
      </c>
      <c r="D8" s="4">
        <v>212</v>
      </c>
    </row>
    <row r="9" spans="1:29">
      <c r="B9" t="s">
        <v>13</v>
      </c>
      <c r="C9">
        <v>1029</v>
      </c>
      <c r="D9">
        <v>50</v>
      </c>
    </row>
    <row r="10" spans="1:29">
      <c r="A10">
        <v>4</v>
      </c>
      <c r="B10" t="s">
        <v>39</v>
      </c>
      <c r="C10">
        <v>657</v>
      </c>
      <c r="D10">
        <v>281</v>
      </c>
      <c r="E10">
        <f>SUM(D10:D15)/SUM(C10:C15)</f>
        <v>0.28727727414817128</v>
      </c>
      <c r="F10">
        <v>1</v>
      </c>
      <c r="G10">
        <v>66</v>
      </c>
      <c r="H10">
        <f>G10/SUM(C10:C15)</f>
        <v>2.0631447327289779E-2</v>
      </c>
      <c r="I10">
        <v>1</v>
      </c>
    </row>
    <row r="11" spans="1:29">
      <c r="B11" t="s">
        <v>37</v>
      </c>
      <c r="C11">
        <v>632</v>
      </c>
      <c r="D11">
        <v>85</v>
      </c>
    </row>
    <row r="12" spans="1:29">
      <c r="B12" t="s">
        <v>46</v>
      </c>
      <c r="C12">
        <v>644</v>
      </c>
      <c r="D12">
        <v>181</v>
      </c>
    </row>
    <row r="13" spans="1:29">
      <c r="B13" t="s">
        <v>70</v>
      </c>
      <c r="C13">
        <v>604</v>
      </c>
      <c r="D13">
        <v>170</v>
      </c>
    </row>
    <row r="14" spans="1:29">
      <c r="B14" t="s">
        <v>60</v>
      </c>
      <c r="C14">
        <v>324</v>
      </c>
      <c r="D14">
        <v>154</v>
      </c>
    </row>
    <row r="15" spans="1:29">
      <c r="B15" t="s">
        <v>73</v>
      </c>
      <c r="C15">
        <v>338</v>
      </c>
      <c r="D15">
        <v>48</v>
      </c>
    </row>
    <row r="16" spans="1:29">
      <c r="A16">
        <v>5</v>
      </c>
      <c r="B16" t="s">
        <v>62</v>
      </c>
      <c r="C16">
        <v>1391</v>
      </c>
      <c r="D16">
        <v>131</v>
      </c>
      <c r="E16">
        <f>SUM(D16:D18)/SUM(C16:C18)</f>
        <v>0.11618062088428975</v>
      </c>
      <c r="F16">
        <v>0</v>
      </c>
      <c r="G16">
        <v>52</v>
      </c>
      <c r="H16">
        <f>G16/SUM(C16:C18)</f>
        <v>2.4459078080903106E-2</v>
      </c>
      <c r="I16">
        <v>1</v>
      </c>
    </row>
    <row r="17" spans="1:9">
      <c r="B17" s="4" t="s">
        <v>59</v>
      </c>
      <c r="C17" s="4">
        <v>328</v>
      </c>
      <c r="D17" s="4">
        <v>31</v>
      </c>
    </row>
    <row r="18" spans="1:9">
      <c r="B18" t="s">
        <v>19</v>
      </c>
      <c r="C18">
        <v>407</v>
      </c>
      <c r="D18">
        <v>85</v>
      </c>
    </row>
    <row r="19" spans="1:9">
      <c r="A19">
        <v>6</v>
      </c>
      <c r="B19" t="s">
        <v>34</v>
      </c>
      <c r="C19">
        <v>1269</v>
      </c>
      <c r="D19">
        <v>202</v>
      </c>
      <c r="E19">
        <f>SUM(D19:D23)/SUM(C19:C23)</f>
        <v>0.21375977910722505</v>
      </c>
      <c r="F19">
        <v>1</v>
      </c>
      <c r="G19">
        <v>10</v>
      </c>
      <c r="H19">
        <f>G19/SUM(C19:C23)</f>
        <v>2.3009664058904738E-3</v>
      </c>
      <c r="I19">
        <v>0</v>
      </c>
    </row>
    <row r="20" spans="1:9">
      <c r="B20" t="s">
        <v>49</v>
      </c>
      <c r="C20">
        <v>952</v>
      </c>
      <c r="D20">
        <v>176</v>
      </c>
    </row>
    <row r="21" spans="1:9">
      <c r="B21" t="s">
        <v>17</v>
      </c>
      <c r="C21">
        <v>692</v>
      </c>
      <c r="D21">
        <v>168</v>
      </c>
    </row>
    <row r="22" spans="1:9">
      <c r="B22" t="s">
        <v>45</v>
      </c>
      <c r="C22">
        <v>778</v>
      </c>
      <c r="D22">
        <v>274</v>
      </c>
    </row>
    <row r="23" spans="1:9">
      <c r="B23" t="s">
        <v>38</v>
      </c>
      <c r="C23">
        <v>655</v>
      </c>
      <c r="D23">
        <v>109</v>
      </c>
    </row>
    <row r="24" spans="1:9">
      <c r="A24">
        <v>7</v>
      </c>
      <c r="B24" t="s">
        <v>65</v>
      </c>
      <c r="C24">
        <v>519</v>
      </c>
      <c r="D24">
        <v>65</v>
      </c>
      <c r="E24">
        <f>SUM(D24:D29)/SUM(C24:C29)</f>
        <v>0.26879823594266816</v>
      </c>
      <c r="F24">
        <v>1</v>
      </c>
      <c r="G24">
        <v>37</v>
      </c>
      <c r="H24">
        <f>37/SUM(C24:C29)</f>
        <v>8.1587651598676956E-3</v>
      </c>
      <c r="I24">
        <v>1</v>
      </c>
    </row>
    <row r="25" spans="1:9">
      <c r="B25" t="s">
        <v>66</v>
      </c>
      <c r="C25">
        <v>475</v>
      </c>
      <c r="D25">
        <v>190</v>
      </c>
    </row>
    <row r="26" spans="1:9">
      <c r="B26" t="s">
        <v>23</v>
      </c>
      <c r="C26">
        <v>499</v>
      </c>
      <c r="D26">
        <v>600</v>
      </c>
    </row>
    <row r="27" spans="1:9">
      <c r="B27" t="s">
        <v>20</v>
      </c>
      <c r="C27">
        <v>894</v>
      </c>
      <c r="D27">
        <v>48</v>
      </c>
    </row>
    <row r="28" spans="1:9">
      <c r="B28" t="s">
        <v>15</v>
      </c>
      <c r="C28">
        <v>706</v>
      </c>
      <c r="D28">
        <v>249</v>
      </c>
    </row>
    <row r="29" spans="1:9">
      <c r="B29" s="4" t="s">
        <v>24</v>
      </c>
      <c r="C29" s="4">
        <v>1442</v>
      </c>
      <c r="D29" s="4">
        <v>67</v>
      </c>
    </row>
    <row r="30" spans="1:9">
      <c r="A30">
        <v>8</v>
      </c>
      <c r="B30" t="s">
        <v>61</v>
      </c>
      <c r="C30">
        <v>2680</v>
      </c>
      <c r="D30">
        <v>62</v>
      </c>
      <c r="E30">
        <f>SUM(D30:D33)/SUM(C30:C33)</f>
        <v>9.2719258245934036E-2</v>
      </c>
      <c r="F30">
        <v>0</v>
      </c>
      <c r="G30">
        <v>0</v>
      </c>
      <c r="H30">
        <v>0</v>
      </c>
      <c r="I30">
        <v>0</v>
      </c>
    </row>
    <row r="31" spans="1:9">
      <c r="B31" t="s">
        <v>36</v>
      </c>
      <c r="C31">
        <v>1275</v>
      </c>
      <c r="D31">
        <v>194</v>
      </c>
    </row>
    <row r="32" spans="1:9">
      <c r="B32" t="s">
        <v>44</v>
      </c>
      <c r="C32">
        <v>1212</v>
      </c>
      <c r="D32">
        <v>95</v>
      </c>
    </row>
    <row r="33" spans="1:9">
      <c r="B33" t="s">
        <v>33</v>
      </c>
      <c r="C33">
        <v>1412</v>
      </c>
      <c r="D33">
        <v>259</v>
      </c>
    </row>
    <row r="34" spans="1:9">
      <c r="A34">
        <v>9</v>
      </c>
      <c r="B34" t="s">
        <v>28</v>
      </c>
      <c r="C34">
        <v>1629</v>
      </c>
      <c r="D34">
        <v>60</v>
      </c>
      <c r="E34">
        <f>SUM(D34:D39)/SUM(C34:C39)</f>
        <v>9.2535787321063392E-2</v>
      </c>
      <c r="F34">
        <v>0</v>
      </c>
      <c r="G34">
        <v>2</v>
      </c>
      <c r="H34">
        <f>G34/SUM(C34:C39)</f>
        <v>3.4083162917518747E-4</v>
      </c>
      <c r="I34">
        <v>0</v>
      </c>
    </row>
    <row r="35" spans="1:9">
      <c r="B35" t="s">
        <v>32</v>
      </c>
      <c r="C35">
        <v>1717</v>
      </c>
      <c r="D35">
        <v>25</v>
      </c>
    </row>
    <row r="36" spans="1:9">
      <c r="B36" t="s">
        <v>29</v>
      </c>
      <c r="C36">
        <v>495</v>
      </c>
      <c r="D36">
        <v>158</v>
      </c>
    </row>
    <row r="37" spans="1:9">
      <c r="B37" t="s">
        <v>40</v>
      </c>
      <c r="C37">
        <v>403</v>
      </c>
      <c r="D37">
        <v>167</v>
      </c>
    </row>
    <row r="38" spans="1:9">
      <c r="B38" t="s">
        <v>50</v>
      </c>
      <c r="C38">
        <v>1002</v>
      </c>
      <c r="D38">
        <v>61</v>
      </c>
    </row>
    <row r="39" spans="1:9">
      <c r="B39" t="s">
        <v>58</v>
      </c>
      <c r="C39">
        <v>622</v>
      </c>
      <c r="D39">
        <v>72</v>
      </c>
    </row>
    <row r="40" spans="1:9">
      <c r="A40">
        <v>10</v>
      </c>
      <c r="B40" t="s">
        <v>21</v>
      </c>
      <c r="C40">
        <v>1118</v>
      </c>
      <c r="D40">
        <v>58</v>
      </c>
      <c r="E40">
        <f>SUM(D40:D49)/SUM(C40:C49)</f>
        <v>0.19339396840593587</v>
      </c>
      <c r="F40">
        <v>1</v>
      </c>
      <c r="G40">
        <v>112</v>
      </c>
      <c r="H40">
        <f>G40/SUM(C40:C49)</f>
        <v>1.3403542364767831E-2</v>
      </c>
      <c r="I40" s="9">
        <v>1</v>
      </c>
    </row>
    <row r="41" spans="1:9">
      <c r="B41" s="4" t="s">
        <v>27</v>
      </c>
      <c r="C41" s="4">
        <v>1916</v>
      </c>
      <c r="D41" s="4">
        <v>88</v>
      </c>
    </row>
    <row r="42" spans="1:9">
      <c r="B42" t="s">
        <v>68</v>
      </c>
      <c r="C42">
        <v>932</v>
      </c>
      <c r="D42">
        <v>83</v>
      </c>
    </row>
    <row r="43" spans="1:9">
      <c r="B43" t="s">
        <v>56</v>
      </c>
      <c r="C43">
        <v>844</v>
      </c>
      <c r="D43">
        <v>339</v>
      </c>
    </row>
    <row r="44" spans="1:9">
      <c r="B44" s="4" t="s">
        <v>69</v>
      </c>
      <c r="C44" s="4">
        <v>846</v>
      </c>
      <c r="D44" s="4">
        <v>153</v>
      </c>
    </row>
    <row r="45" spans="1:9">
      <c r="B45" t="s">
        <v>57</v>
      </c>
      <c r="C45">
        <v>209</v>
      </c>
      <c r="D45">
        <v>161</v>
      </c>
    </row>
    <row r="46" spans="1:9">
      <c r="B46" t="s">
        <v>12</v>
      </c>
      <c r="C46">
        <v>533</v>
      </c>
      <c r="D46">
        <v>414</v>
      </c>
    </row>
    <row r="47" spans="1:9">
      <c r="B47" t="s">
        <v>22</v>
      </c>
      <c r="C47">
        <v>635</v>
      </c>
      <c r="D47">
        <v>90</v>
      </c>
    </row>
    <row r="48" spans="1:9">
      <c r="B48" t="s">
        <v>53</v>
      </c>
      <c r="C48">
        <v>665</v>
      </c>
      <c r="D48">
        <v>145</v>
      </c>
    </row>
    <row r="49" spans="1:9">
      <c r="B49" t="s">
        <v>31</v>
      </c>
      <c r="C49">
        <v>658</v>
      </c>
      <c r="D49">
        <v>85</v>
      </c>
    </row>
    <row r="50" spans="1:9">
      <c r="A50">
        <v>11</v>
      </c>
      <c r="B50" t="s">
        <v>67</v>
      </c>
      <c r="C50">
        <v>1124</v>
      </c>
      <c r="D50">
        <v>162</v>
      </c>
      <c r="E50">
        <f>SUM(D50:D52)/SUM(C50:C52)</f>
        <v>0.16232558139534883</v>
      </c>
      <c r="F50">
        <v>0</v>
      </c>
      <c r="G50">
        <v>662</v>
      </c>
      <c r="H50">
        <f>G50/SUM(C50:C52)</f>
        <v>0.30790697674418605</v>
      </c>
      <c r="I50">
        <v>2</v>
      </c>
    </row>
    <row r="51" spans="1:9">
      <c r="B51" t="s">
        <v>51</v>
      </c>
      <c r="C51">
        <v>230</v>
      </c>
      <c r="D51">
        <v>73</v>
      </c>
    </row>
    <row r="52" spans="1:9">
      <c r="B52" t="s">
        <v>25</v>
      </c>
      <c r="C52">
        <v>796</v>
      </c>
      <c r="D52">
        <v>114</v>
      </c>
    </row>
    <row r="53" spans="1:9">
      <c r="A53">
        <v>12</v>
      </c>
      <c r="B53" t="s">
        <v>64</v>
      </c>
      <c r="C53">
        <v>958</v>
      </c>
      <c r="D53">
        <v>183</v>
      </c>
      <c r="E53">
        <f>SUM(D53:D55)/SUM(C53:C55)</f>
        <v>0.21279916753381894</v>
      </c>
      <c r="F53">
        <v>1</v>
      </c>
      <c r="G53">
        <v>260</v>
      </c>
      <c r="H53">
        <f>G53/SUM(C53:C55)</f>
        <v>0.13527575442247658</v>
      </c>
      <c r="I53">
        <v>1</v>
      </c>
    </row>
    <row r="54" spans="1:9">
      <c r="B54" t="s">
        <v>47</v>
      </c>
      <c r="C54">
        <v>790</v>
      </c>
      <c r="D54">
        <v>108</v>
      </c>
    </row>
    <row r="55" spans="1:9">
      <c r="B55" s="4" t="s">
        <v>55</v>
      </c>
      <c r="C55" s="4">
        <v>174</v>
      </c>
      <c r="D55" s="4">
        <v>118</v>
      </c>
    </row>
    <row r="56" spans="1:9">
      <c r="A56">
        <v>13</v>
      </c>
      <c r="B56" t="s">
        <v>71</v>
      </c>
      <c r="C56">
        <v>431</v>
      </c>
      <c r="D56">
        <v>300</v>
      </c>
      <c r="E56">
        <f>SUM(D56:D61)/SUM(C56:C61)</f>
        <v>4.5020463847203276</v>
      </c>
      <c r="F56">
        <v>2</v>
      </c>
      <c r="G56">
        <v>3899</v>
      </c>
      <c r="H56">
        <f>G56/SUM(C56:C61)</f>
        <v>5.3192360163710779</v>
      </c>
      <c r="I56">
        <v>2</v>
      </c>
    </row>
    <row r="57" spans="1:9">
      <c r="B57" s="4" t="s">
        <v>14</v>
      </c>
      <c r="C57" s="4">
        <v>42</v>
      </c>
      <c r="D57" s="4">
        <v>600</v>
      </c>
    </row>
    <row r="58" spans="1:9">
      <c r="B58" t="s">
        <v>35</v>
      </c>
      <c r="C58">
        <v>70</v>
      </c>
      <c r="D58">
        <v>600</v>
      </c>
    </row>
    <row r="59" spans="1:9">
      <c r="B59" t="s">
        <v>42</v>
      </c>
      <c r="C59">
        <v>23</v>
      </c>
      <c r="D59">
        <v>600</v>
      </c>
    </row>
    <row r="60" spans="1:9">
      <c r="B60" t="s">
        <v>52</v>
      </c>
      <c r="C60">
        <v>109</v>
      </c>
      <c r="D60">
        <v>600</v>
      </c>
    </row>
    <row r="61" spans="1:9">
      <c r="B61" t="s">
        <v>54</v>
      </c>
      <c r="C61">
        <v>58</v>
      </c>
      <c r="D61">
        <v>600</v>
      </c>
    </row>
    <row r="62" spans="1:9">
      <c r="A62">
        <v>14</v>
      </c>
      <c r="B62" t="s">
        <v>41</v>
      </c>
      <c r="C62">
        <v>285</v>
      </c>
      <c r="D62">
        <v>68</v>
      </c>
      <c r="E62">
        <f>SUM(D62:D63)/SUM(C62:C63)</f>
        <v>0.15455304928989139</v>
      </c>
      <c r="F62">
        <v>0</v>
      </c>
      <c r="G62">
        <v>724</v>
      </c>
      <c r="H62">
        <f>G62/SUM(D62:D63)</f>
        <v>3.9135135135135135</v>
      </c>
      <c r="I62">
        <v>2</v>
      </c>
    </row>
    <row r="63" spans="1:9">
      <c r="B63" s="4" t="s">
        <v>63</v>
      </c>
      <c r="C63" s="4">
        <v>912</v>
      </c>
      <c r="D63" s="4">
        <v>117</v>
      </c>
    </row>
  </sheetData>
  <phoneticPr fontId="3" type="noConversion"/>
  <pageMargins left="0.75" right="0.75" top="1" bottom="1" header="0.5" footer="0.5"/>
  <ignoredErrors>
    <ignoredError sqref="H2:H52 H54:H56 E56 E62 E53 E50 E40 E30 E24 E19 E16 E10 E7 E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zoomScale="55" zoomScaleNormal="55" workbookViewId="0">
      <selection activeCell="AF32" sqref="A1:AF32"/>
    </sheetView>
  </sheetViews>
  <sheetFormatPr defaultColWidth="9.26953125" defaultRowHeight="14"/>
  <cols>
    <col min="1" max="1" width="15.26953125" customWidth="1"/>
    <col min="2" max="2" width="8.36328125" customWidth="1"/>
  </cols>
  <sheetData>
    <row r="1" spans="1:32">
      <c r="A1" s="5" t="s">
        <v>81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</row>
    <row r="2" spans="1:32">
      <c r="A2" s="5" t="s">
        <v>82</v>
      </c>
      <c r="B2" s="6">
        <v>5</v>
      </c>
      <c r="C2" s="6">
        <v>8</v>
      </c>
      <c r="D2" s="6">
        <v>9</v>
      </c>
      <c r="E2" s="6">
        <v>11</v>
      </c>
      <c r="F2" s="6">
        <v>1</v>
      </c>
      <c r="G2" s="6">
        <v>2</v>
      </c>
      <c r="H2" s="6">
        <v>3</v>
      </c>
      <c r="I2" s="6">
        <v>4</v>
      </c>
      <c r="J2" s="6">
        <v>6</v>
      </c>
      <c r="K2" s="6">
        <v>7</v>
      </c>
      <c r="L2" s="6">
        <v>10</v>
      </c>
      <c r="M2" s="6">
        <v>12</v>
      </c>
      <c r="N2" s="6">
        <v>14</v>
      </c>
      <c r="O2" s="6">
        <v>13</v>
      </c>
      <c r="P2" s="7">
        <v>5</v>
      </c>
      <c r="Q2" s="7">
        <v>8</v>
      </c>
      <c r="R2" s="7">
        <v>9</v>
      </c>
      <c r="S2" s="7">
        <v>11</v>
      </c>
      <c r="T2" s="7">
        <v>1</v>
      </c>
      <c r="U2" s="7">
        <v>2</v>
      </c>
      <c r="V2" s="7">
        <v>3</v>
      </c>
      <c r="W2" s="7">
        <v>4</v>
      </c>
      <c r="X2" s="7">
        <v>6</v>
      </c>
      <c r="Y2" s="7">
        <v>7</v>
      </c>
      <c r="Z2" s="7">
        <v>10</v>
      </c>
      <c r="AA2" s="7">
        <v>12</v>
      </c>
      <c r="AB2" s="7">
        <v>14</v>
      </c>
      <c r="AC2" s="7">
        <v>13</v>
      </c>
    </row>
    <row r="3" spans="1:32">
      <c r="A3" t="s">
        <v>83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2">
      <c r="A4" t="s">
        <v>84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</row>
    <row r="5" spans="1:32">
      <c r="A5" t="s">
        <v>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</row>
    <row r="6" spans="1:32">
      <c r="A6" t="s">
        <v>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E6" s="8"/>
      <c r="AF6" t="s">
        <v>87</v>
      </c>
    </row>
    <row r="7" spans="1:32">
      <c r="A7" t="s">
        <v>88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E7" s="9"/>
      <c r="AF7" t="s">
        <v>89</v>
      </c>
    </row>
    <row r="8" spans="1:32">
      <c r="A8" t="s">
        <v>90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</row>
    <row r="9" spans="1:32">
      <c r="A9" t="s">
        <v>91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</row>
    <row r="10" spans="1:32">
      <c r="A10" t="s">
        <v>92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32">
      <c r="A11" t="s">
        <v>93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32">
      <c r="A12" t="s">
        <v>94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</row>
    <row r="13" spans="1:32">
      <c r="A13" t="s">
        <v>95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</row>
    <row r="14" spans="1:32">
      <c r="A14" t="s">
        <v>96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32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32">
      <c r="A16" t="s">
        <v>98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>
      <c r="A17" t="s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1</v>
      </c>
      <c r="AA17">
        <v>0</v>
      </c>
      <c r="AB17">
        <v>0</v>
      </c>
      <c r="AC17">
        <v>0</v>
      </c>
    </row>
    <row r="18" spans="1:29">
      <c r="A18" t="s">
        <v>100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</row>
    <row r="19" spans="1:29">
      <c r="A19" t="s">
        <v>101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1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</row>
    <row r="20" spans="1:29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</row>
    <row r="21" spans="1:29">
      <c r="A21" t="s">
        <v>103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</row>
    <row r="22" spans="1:29">
      <c r="A22" t="s">
        <v>104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</row>
    <row r="23" spans="1:29">
      <c r="A23" t="s">
        <v>105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t="s">
        <v>106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1</v>
      </c>
    </row>
    <row r="25" spans="1:29">
      <c r="A25" t="s">
        <v>107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</row>
    <row r="26" spans="1:29">
      <c r="A26" t="s">
        <v>108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</row>
    <row r="27" spans="1:29">
      <c r="A27" t="s">
        <v>109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</row>
    <row r="28" spans="1:29">
      <c r="A28" t="s">
        <v>110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1</v>
      </c>
    </row>
    <row r="29" spans="1:29">
      <c r="A29" t="s">
        <v>111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</row>
    <row r="30" spans="1:29">
      <c r="A30" t="s">
        <v>112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t="s">
        <v>113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</row>
    <row r="32" spans="1:29">
      <c r="A32" t="s">
        <v>114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U63"/>
  <sheetViews>
    <sheetView tabSelected="1" topLeftCell="I1" zoomScale="80" zoomScaleNormal="80" workbookViewId="0">
      <selection activeCell="R4" sqref="R4"/>
    </sheetView>
  </sheetViews>
  <sheetFormatPr defaultColWidth="9.26953125" defaultRowHeight="14"/>
  <cols>
    <col min="1" max="1" width="43.26953125" customWidth="1"/>
    <col min="2" max="2" width="7.26953125" customWidth="1"/>
    <col min="3" max="3" width="20.36328125" customWidth="1"/>
    <col min="4" max="4" width="10.7265625" customWidth="1"/>
    <col min="5" max="5" width="23.08984375" customWidth="1"/>
    <col min="9" max="9" width="14.54296875" customWidth="1"/>
    <col min="10" max="10" width="6.90625" customWidth="1"/>
    <col min="11" max="12" width="28.1796875" customWidth="1"/>
    <col min="13" max="13" width="6.90625" customWidth="1"/>
    <col min="14" max="15" width="18.7265625" customWidth="1"/>
    <col min="16" max="16" width="7.54296875" customWidth="1"/>
    <col min="17" max="18" width="19.36328125" customWidth="1"/>
    <col min="19" max="19" width="8" customWidth="1"/>
    <col min="20" max="20" width="18.453125" customWidth="1"/>
    <col min="21" max="21" width="19.36328125" customWidth="1"/>
  </cols>
  <sheetData>
    <row r="3" spans="2:21">
      <c r="J3" s="1" t="s">
        <v>115</v>
      </c>
      <c r="K3" s="1" t="s">
        <v>116</v>
      </c>
      <c r="L3" s="1"/>
      <c r="M3" s="1" t="s">
        <v>115</v>
      </c>
      <c r="N3" s="1" t="s">
        <v>116</v>
      </c>
      <c r="O3" s="1"/>
      <c r="P3" s="1" t="s">
        <v>115</v>
      </c>
      <c r="Q3" s="1" t="s">
        <v>116</v>
      </c>
      <c r="R3" s="1"/>
      <c r="S3" s="1" t="s">
        <v>115</v>
      </c>
      <c r="T3" s="1" t="s">
        <v>116</v>
      </c>
      <c r="U3" s="1"/>
    </row>
    <row r="4" spans="2:21">
      <c r="J4" s="10">
        <v>1</v>
      </c>
      <c r="K4" s="1" t="s">
        <v>43</v>
      </c>
      <c r="L4" s="1"/>
      <c r="M4" s="10">
        <v>6</v>
      </c>
      <c r="N4" s="1" t="s">
        <v>34</v>
      </c>
      <c r="O4" s="1"/>
      <c r="P4" s="10">
        <v>9</v>
      </c>
      <c r="Q4" s="1" t="s">
        <v>28</v>
      </c>
      <c r="R4" s="12">
        <v>86384000</v>
      </c>
      <c r="S4" s="10">
        <v>11</v>
      </c>
      <c r="T4" s="1" t="s">
        <v>67</v>
      </c>
      <c r="U4" s="1"/>
    </row>
    <row r="5" spans="2:21">
      <c r="J5" s="10"/>
      <c r="K5" s="1" t="s">
        <v>48</v>
      </c>
      <c r="L5" s="1"/>
      <c r="M5" s="10"/>
      <c r="N5" s="1" t="s">
        <v>49</v>
      </c>
      <c r="O5" s="1"/>
      <c r="P5" s="10"/>
      <c r="Q5" s="1" t="s">
        <v>32</v>
      </c>
      <c r="R5" s="1"/>
      <c r="S5" s="10"/>
      <c r="T5" s="1" t="s">
        <v>51</v>
      </c>
      <c r="U5" s="1"/>
    </row>
    <row r="6" spans="2:21">
      <c r="J6" s="10">
        <v>2</v>
      </c>
      <c r="K6" s="1" t="s">
        <v>26</v>
      </c>
      <c r="L6" s="12">
        <v>130973000</v>
      </c>
      <c r="M6" s="10"/>
      <c r="N6" s="1" t="s">
        <v>17</v>
      </c>
      <c r="O6" s="11">
        <v>287853000</v>
      </c>
      <c r="P6" s="10"/>
      <c r="Q6" s="1" t="s">
        <v>29</v>
      </c>
      <c r="R6" s="1"/>
      <c r="S6" s="10"/>
      <c r="T6" s="1" t="s">
        <v>25</v>
      </c>
      <c r="U6" s="12">
        <v>43906000</v>
      </c>
    </row>
    <row r="7" spans="2:21">
      <c r="J7" s="10"/>
      <c r="K7" s="3" t="s">
        <v>30</v>
      </c>
      <c r="L7" s="3"/>
      <c r="M7" s="10"/>
      <c r="N7" s="1" t="s">
        <v>45</v>
      </c>
      <c r="O7" s="1"/>
      <c r="P7" s="10"/>
      <c r="Q7" s="1" t="s">
        <v>40</v>
      </c>
      <c r="R7" s="1"/>
      <c r="S7" s="10">
        <v>12</v>
      </c>
      <c r="T7" s="1" t="s">
        <v>64</v>
      </c>
      <c r="U7" s="1"/>
    </row>
    <row r="8" spans="2:21">
      <c r="J8" s="10"/>
      <c r="K8" s="1" t="s">
        <v>72</v>
      </c>
      <c r="L8" s="1"/>
      <c r="M8" s="10"/>
      <c r="N8" s="1" t="s">
        <v>38</v>
      </c>
      <c r="O8" s="1"/>
      <c r="P8" s="10"/>
      <c r="Q8" s="1" t="s">
        <v>50</v>
      </c>
      <c r="R8" s="1"/>
      <c r="S8" s="10"/>
      <c r="T8" s="1" t="s">
        <v>47</v>
      </c>
      <c r="U8" s="1"/>
    </row>
    <row r="9" spans="2:21">
      <c r="B9" s="1" t="s">
        <v>115</v>
      </c>
      <c r="C9" s="1" t="s">
        <v>116</v>
      </c>
      <c r="D9" s="1" t="s">
        <v>115</v>
      </c>
      <c r="E9" s="1" t="s">
        <v>116</v>
      </c>
      <c r="J9" s="10">
        <v>3</v>
      </c>
      <c r="K9" s="1" t="s">
        <v>18</v>
      </c>
      <c r="L9" s="11">
        <v>160967000</v>
      </c>
      <c r="M9" s="10">
        <v>7</v>
      </c>
      <c r="N9" s="1" t="s">
        <v>65</v>
      </c>
      <c r="O9" s="1"/>
      <c r="P9" s="10"/>
      <c r="Q9" s="1" t="s">
        <v>58</v>
      </c>
      <c r="R9" s="1"/>
      <c r="S9" s="10"/>
      <c r="T9" s="3" t="s">
        <v>55</v>
      </c>
      <c r="U9" s="1"/>
    </row>
    <row r="10" spans="2:21">
      <c r="B10" s="10">
        <v>1</v>
      </c>
      <c r="C10" s="1" t="s">
        <v>43</v>
      </c>
      <c r="D10" s="10">
        <v>9</v>
      </c>
      <c r="E10" s="1" t="s">
        <v>28</v>
      </c>
      <c r="J10" s="10"/>
      <c r="K10" s="3" t="s">
        <v>16</v>
      </c>
      <c r="L10" s="11">
        <v>93412000</v>
      </c>
      <c r="M10" s="10"/>
      <c r="N10" s="1" t="s">
        <v>66</v>
      </c>
      <c r="O10" s="1"/>
      <c r="P10" s="10">
        <v>10</v>
      </c>
      <c r="Q10" s="1" t="s">
        <v>21</v>
      </c>
      <c r="R10" s="11">
        <v>167789000</v>
      </c>
      <c r="S10" s="10">
        <v>13</v>
      </c>
      <c r="T10" s="1" t="s">
        <v>71</v>
      </c>
      <c r="U10" s="11"/>
    </row>
    <row r="11" spans="2:21">
      <c r="B11" s="10"/>
      <c r="C11" s="1" t="s">
        <v>48</v>
      </c>
      <c r="D11" s="10"/>
      <c r="E11" s="1" t="s">
        <v>32</v>
      </c>
      <c r="J11" s="10"/>
      <c r="K11" s="1" t="s">
        <v>13</v>
      </c>
      <c r="L11" s="11">
        <v>69316000</v>
      </c>
      <c r="M11" s="10"/>
      <c r="N11" s="1" t="s">
        <v>23</v>
      </c>
      <c r="O11" s="1"/>
      <c r="P11" s="10"/>
      <c r="Q11" s="3" t="s">
        <v>27</v>
      </c>
      <c r="R11" s="12">
        <v>13178000</v>
      </c>
      <c r="S11" s="10"/>
      <c r="T11" s="3" t="s">
        <v>14</v>
      </c>
      <c r="U11" s="3"/>
    </row>
    <row r="12" spans="2:21">
      <c r="B12" s="10">
        <v>2</v>
      </c>
      <c r="C12" s="1" t="s">
        <v>26</v>
      </c>
      <c r="D12" s="10"/>
      <c r="E12" s="1" t="s">
        <v>29</v>
      </c>
      <c r="J12" s="10">
        <v>4</v>
      </c>
      <c r="K12" s="1" t="s">
        <v>39</v>
      </c>
      <c r="L12" s="1"/>
      <c r="M12" s="10"/>
      <c r="N12" s="1" t="s">
        <v>20</v>
      </c>
      <c r="O12" s="11">
        <v>67923000</v>
      </c>
      <c r="P12" s="10"/>
      <c r="Q12" s="1" t="s">
        <v>68</v>
      </c>
      <c r="R12" s="1"/>
      <c r="S12" s="10"/>
      <c r="T12" s="1" t="s">
        <v>35</v>
      </c>
      <c r="U12" s="1"/>
    </row>
    <row r="13" spans="2:21">
      <c r="B13" s="10"/>
      <c r="C13" s="3" t="s">
        <v>30</v>
      </c>
      <c r="D13" s="10"/>
      <c r="E13" s="1" t="s">
        <v>40</v>
      </c>
      <c r="J13" s="10"/>
      <c r="K13" s="1" t="s">
        <v>37</v>
      </c>
      <c r="L13" s="1"/>
      <c r="M13" s="10"/>
      <c r="N13" s="1" t="s">
        <v>15</v>
      </c>
      <c r="O13" s="11">
        <v>32087000</v>
      </c>
      <c r="P13" s="10"/>
      <c r="Q13" s="1" t="s">
        <v>56</v>
      </c>
      <c r="R13" s="1"/>
      <c r="S13" s="10"/>
      <c r="T13" s="1" t="s">
        <v>42</v>
      </c>
      <c r="U13" s="1"/>
    </row>
    <row r="14" spans="2:21">
      <c r="B14" s="10"/>
      <c r="C14" s="1" t="s">
        <v>72</v>
      </c>
      <c r="D14" s="10"/>
      <c r="E14" s="1" t="s">
        <v>50</v>
      </c>
      <c r="J14" s="10"/>
      <c r="K14" s="1" t="s">
        <v>46</v>
      </c>
      <c r="L14" s="1"/>
      <c r="M14" s="10"/>
      <c r="N14" s="3" t="s">
        <v>24</v>
      </c>
      <c r="O14" s="11">
        <v>45705000</v>
      </c>
      <c r="P14" s="10"/>
      <c r="Q14" s="3" t="s">
        <v>69</v>
      </c>
      <c r="R14" s="3"/>
      <c r="S14" s="10"/>
      <c r="T14" s="1" t="s">
        <v>52</v>
      </c>
      <c r="U14" s="3"/>
    </row>
    <row r="15" spans="2:21">
      <c r="B15" s="10">
        <v>3</v>
      </c>
      <c r="C15" s="1" t="s">
        <v>18</v>
      </c>
      <c r="D15" s="10"/>
      <c r="E15" s="1" t="s">
        <v>58</v>
      </c>
      <c r="J15" s="10"/>
      <c r="K15" s="1" t="s">
        <v>70</v>
      </c>
      <c r="L15" s="1"/>
      <c r="M15" s="10">
        <v>8</v>
      </c>
      <c r="N15" s="1" t="s">
        <v>61</v>
      </c>
      <c r="O15" s="1"/>
      <c r="P15" s="10"/>
      <c r="Q15" s="1" t="s">
        <v>57</v>
      </c>
      <c r="R15" s="1"/>
      <c r="S15" s="10"/>
      <c r="T15" s="1" t="s">
        <v>54</v>
      </c>
      <c r="U15" s="1"/>
    </row>
    <row r="16" spans="2:21">
      <c r="B16" s="10"/>
      <c r="C16" s="3" t="s">
        <v>16</v>
      </c>
      <c r="D16" s="10">
        <v>10</v>
      </c>
      <c r="E16" s="1" t="s">
        <v>21</v>
      </c>
      <c r="J16" s="10"/>
      <c r="K16" s="1" t="s">
        <v>60</v>
      </c>
      <c r="L16" s="1"/>
      <c r="M16" s="10"/>
      <c r="N16" s="1" t="s">
        <v>36</v>
      </c>
      <c r="O16" s="1"/>
      <c r="P16" s="10"/>
      <c r="Q16" s="1" t="s">
        <v>12</v>
      </c>
      <c r="R16" s="11">
        <v>47329000</v>
      </c>
      <c r="S16" s="10">
        <v>14</v>
      </c>
      <c r="T16" s="1" t="s">
        <v>41</v>
      </c>
      <c r="U16" s="11"/>
    </row>
    <row r="17" spans="2:21">
      <c r="B17" s="10"/>
      <c r="C17" s="1" t="s">
        <v>13</v>
      </c>
      <c r="D17" s="10"/>
      <c r="E17" s="3" t="s">
        <v>27</v>
      </c>
      <c r="J17" s="10"/>
      <c r="K17" s="1" t="s">
        <v>73</v>
      </c>
      <c r="L17" s="1"/>
      <c r="M17" s="10"/>
      <c r="N17" s="1" t="s">
        <v>44</v>
      </c>
      <c r="O17" s="1"/>
      <c r="P17" s="10"/>
      <c r="Q17" s="1" t="s">
        <v>22</v>
      </c>
      <c r="R17" s="11">
        <v>88432000</v>
      </c>
      <c r="S17" s="10"/>
      <c r="T17" s="3" t="s">
        <v>63</v>
      </c>
      <c r="U17" s="11"/>
    </row>
    <row r="18" spans="2:21">
      <c r="B18" s="10">
        <v>4</v>
      </c>
      <c r="C18" s="1" t="s">
        <v>39</v>
      </c>
      <c r="D18" s="10"/>
      <c r="E18" s="1" t="s">
        <v>68</v>
      </c>
      <c r="J18" s="10">
        <v>5</v>
      </c>
      <c r="K18" s="1" t="s">
        <v>62</v>
      </c>
      <c r="L18" s="1"/>
      <c r="M18" s="10"/>
      <c r="N18" s="1" t="s">
        <v>33</v>
      </c>
      <c r="O18" s="1"/>
      <c r="P18" s="10"/>
      <c r="Q18" s="1" t="s">
        <v>53</v>
      </c>
      <c r="R18" s="1"/>
      <c r="S18" s="10"/>
      <c r="T18" s="10"/>
      <c r="U18" s="1"/>
    </row>
    <row r="19" spans="2:21">
      <c r="B19" s="10"/>
      <c r="C19" s="1" t="s">
        <v>37</v>
      </c>
      <c r="D19" s="10"/>
      <c r="E19" s="1" t="s">
        <v>56</v>
      </c>
      <c r="J19" s="10"/>
      <c r="K19" s="3" t="s">
        <v>59</v>
      </c>
      <c r="L19" s="3"/>
      <c r="M19" s="10"/>
      <c r="N19" s="10"/>
      <c r="O19" s="2"/>
      <c r="P19" s="10"/>
      <c r="Q19" s="1" t="s">
        <v>31</v>
      </c>
      <c r="R19" s="1"/>
      <c r="S19" s="10"/>
      <c r="T19" s="10"/>
      <c r="U19" s="1"/>
    </row>
    <row r="20" spans="2:21">
      <c r="B20" s="10"/>
      <c r="C20" s="1" t="s">
        <v>46</v>
      </c>
      <c r="D20" s="10"/>
      <c r="E20" s="3" t="s">
        <v>69</v>
      </c>
      <c r="J20" s="10"/>
      <c r="K20" s="1" t="s">
        <v>19</v>
      </c>
      <c r="L20" s="11">
        <v>19012000</v>
      </c>
      <c r="M20" s="10"/>
      <c r="N20" s="10"/>
      <c r="O20" s="2"/>
      <c r="P20" s="10"/>
      <c r="Q20" s="10"/>
      <c r="R20" s="2"/>
      <c r="S20" s="10"/>
      <c r="T20" s="10"/>
      <c r="U20" s="2"/>
    </row>
    <row r="21" spans="2:21">
      <c r="B21" s="10"/>
      <c r="C21" s="1" t="s">
        <v>70</v>
      </c>
      <c r="D21" s="10"/>
      <c r="E21" s="1" t="s">
        <v>57</v>
      </c>
    </row>
    <row r="22" spans="2:21">
      <c r="B22" s="10"/>
      <c r="C22" s="1" t="s">
        <v>60</v>
      </c>
      <c r="D22" s="10"/>
      <c r="E22" s="1" t="s">
        <v>12</v>
      </c>
    </row>
    <row r="23" spans="2:21">
      <c r="B23" s="10"/>
      <c r="C23" s="1" t="s">
        <v>73</v>
      </c>
      <c r="D23" s="10"/>
      <c r="E23" s="1" t="s">
        <v>22</v>
      </c>
    </row>
    <row r="24" spans="2:21">
      <c r="B24" s="10">
        <v>5</v>
      </c>
      <c r="C24" s="1" t="s">
        <v>62</v>
      </c>
      <c r="D24" s="10"/>
      <c r="E24" s="1" t="s">
        <v>53</v>
      </c>
    </row>
    <row r="25" spans="2:21">
      <c r="B25" s="10"/>
      <c r="C25" s="3" t="s">
        <v>59</v>
      </c>
      <c r="D25" s="10"/>
      <c r="E25" s="1" t="s">
        <v>31</v>
      </c>
    </row>
    <row r="26" spans="2:21">
      <c r="B26" s="10"/>
      <c r="C26" s="1" t="s">
        <v>19</v>
      </c>
      <c r="D26" s="10">
        <v>11</v>
      </c>
      <c r="E26" s="1" t="s">
        <v>67</v>
      </c>
    </row>
    <row r="27" spans="2:21">
      <c r="B27" s="10">
        <v>6</v>
      </c>
      <c r="C27" s="1" t="s">
        <v>34</v>
      </c>
      <c r="D27" s="10"/>
      <c r="E27" s="1" t="s">
        <v>51</v>
      </c>
    </row>
    <row r="28" spans="2:21">
      <c r="B28" s="10"/>
      <c r="C28" s="1" t="s">
        <v>49</v>
      </c>
      <c r="D28" s="10"/>
      <c r="E28" s="1" t="s">
        <v>25</v>
      </c>
    </row>
    <row r="29" spans="2:21">
      <c r="B29" s="10"/>
      <c r="C29" s="1" t="s">
        <v>17</v>
      </c>
      <c r="D29" s="10">
        <v>12</v>
      </c>
      <c r="E29" s="1" t="s">
        <v>64</v>
      </c>
    </row>
    <row r="30" spans="2:21">
      <c r="B30" s="10"/>
      <c r="C30" s="1" t="s">
        <v>45</v>
      </c>
      <c r="D30" s="10"/>
      <c r="E30" s="1" t="s">
        <v>47</v>
      </c>
    </row>
    <row r="31" spans="2:21">
      <c r="B31" s="10"/>
      <c r="C31" s="1" t="s">
        <v>38</v>
      </c>
      <c r="D31" s="10"/>
      <c r="E31" s="3" t="s">
        <v>55</v>
      </c>
      <c r="K31" s="4"/>
      <c r="L31" s="4"/>
    </row>
    <row r="32" spans="2:21">
      <c r="B32" s="10">
        <v>7</v>
      </c>
      <c r="C32" s="1" t="s">
        <v>65</v>
      </c>
      <c r="D32" s="10">
        <v>13</v>
      </c>
      <c r="E32" s="1" t="s">
        <v>71</v>
      </c>
    </row>
    <row r="33" spans="2:5">
      <c r="B33" s="10"/>
      <c r="C33" s="1" t="s">
        <v>66</v>
      </c>
      <c r="D33" s="10"/>
      <c r="E33" s="3" t="s">
        <v>14</v>
      </c>
    </row>
    <row r="34" spans="2:5">
      <c r="B34" s="10"/>
      <c r="C34" s="1" t="s">
        <v>23</v>
      </c>
      <c r="D34" s="10"/>
      <c r="E34" s="1" t="s">
        <v>35</v>
      </c>
    </row>
    <row r="35" spans="2:5">
      <c r="B35" s="10"/>
      <c r="C35" s="1" t="s">
        <v>20</v>
      </c>
      <c r="D35" s="10"/>
      <c r="E35" s="1" t="s">
        <v>42</v>
      </c>
    </row>
    <row r="36" spans="2:5">
      <c r="B36" s="10"/>
      <c r="C36" s="1" t="s">
        <v>15</v>
      </c>
      <c r="D36" s="10"/>
      <c r="E36" s="1" t="s">
        <v>52</v>
      </c>
    </row>
    <row r="37" spans="2:5">
      <c r="B37" s="10"/>
      <c r="C37" s="3" t="s">
        <v>24</v>
      </c>
      <c r="D37" s="10"/>
      <c r="E37" s="1" t="s">
        <v>54</v>
      </c>
    </row>
    <row r="38" spans="2:5">
      <c r="B38" s="10">
        <v>8</v>
      </c>
      <c r="C38" s="1" t="s">
        <v>61</v>
      </c>
      <c r="D38" s="10">
        <v>14</v>
      </c>
      <c r="E38" s="1" t="s">
        <v>41</v>
      </c>
    </row>
    <row r="39" spans="2:5">
      <c r="B39" s="10"/>
      <c r="C39" s="1" t="s">
        <v>36</v>
      </c>
      <c r="D39" s="10"/>
      <c r="E39" s="3" t="s">
        <v>63</v>
      </c>
    </row>
    <row r="40" spans="2:5">
      <c r="B40" s="10"/>
      <c r="C40" s="1" t="s">
        <v>44</v>
      </c>
      <c r="D40" s="10"/>
      <c r="E40" s="10"/>
    </row>
    <row r="41" spans="2:5">
      <c r="B41" s="10"/>
      <c r="C41" s="1" t="s">
        <v>33</v>
      </c>
      <c r="D41" s="10"/>
      <c r="E41" s="10"/>
    </row>
    <row r="44" spans="2:5">
      <c r="B44" s="4"/>
    </row>
    <row r="55" spans="2:2">
      <c r="B55" s="4"/>
    </row>
    <row r="57" spans="2:2">
      <c r="B57" s="4"/>
    </row>
    <row r="63" spans="2:2">
      <c r="B63" s="4"/>
    </row>
  </sheetData>
  <mergeCells count="32">
    <mergeCell ref="S4:S6"/>
    <mergeCell ref="S7:S9"/>
    <mergeCell ref="S10:S15"/>
    <mergeCell ref="S16:S17"/>
    <mergeCell ref="D40:E41"/>
    <mergeCell ref="M19:N20"/>
    <mergeCell ref="S18:T20"/>
    <mergeCell ref="M4:M8"/>
    <mergeCell ref="M9:M14"/>
    <mergeCell ref="M15:M18"/>
    <mergeCell ref="P4:P9"/>
    <mergeCell ref="P10:P19"/>
    <mergeCell ref="J4:J5"/>
    <mergeCell ref="J6:J8"/>
    <mergeCell ref="J9:J11"/>
    <mergeCell ref="J12:J17"/>
    <mergeCell ref="J18:J20"/>
    <mergeCell ref="B24:B26"/>
    <mergeCell ref="B27:B31"/>
    <mergeCell ref="B32:B37"/>
    <mergeCell ref="B38:B41"/>
    <mergeCell ref="D10:D15"/>
    <mergeCell ref="D16:D25"/>
    <mergeCell ref="D26:D28"/>
    <mergeCell ref="D29:D31"/>
    <mergeCell ref="D32:D37"/>
    <mergeCell ref="D38:D39"/>
    <mergeCell ref="P20:Q20"/>
    <mergeCell ref="B10:B11"/>
    <mergeCell ref="B12:B14"/>
    <mergeCell ref="B15:B17"/>
    <mergeCell ref="B18:B23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table-data_61_</vt:lpstr>
      <vt:lpstr>Region Division</vt:lpstr>
      <vt:lpstr>trials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Fang</dc:creator>
  <cp:lastModifiedBy>Jiarui Fang</cp:lastModifiedBy>
  <dcterms:created xsi:type="dcterms:W3CDTF">2023-11-11T10:46:20Z</dcterms:created>
  <dcterms:modified xsi:type="dcterms:W3CDTF">2023-11-12T21:31:08Z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A3E96DC2840C6041A0A24F65A8EA94AB</vt:lpwstr>
  </property>
</Properties>
</file>