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sl2\"/>
    </mc:Choice>
  </mc:AlternateContent>
  <xr:revisionPtr revIDLastSave="0" documentId="13_ncr:1_{F5F24BE5-9A33-4BD6-BAEB-65D617BA1169}" xr6:coauthVersionLast="47" xr6:coauthVersionMax="47" xr10:uidLastSave="{00000000-0000-0000-0000-000000000000}"/>
  <bookViews>
    <workbookView xWindow="-108" yWindow="-108" windowWidth="23256" windowHeight="12576" activeTab="1" xr2:uid="{79195763-0B37-44CA-843D-BD2B45EE2572}"/>
  </bookViews>
  <sheets>
    <sheet name="SplitNet" sheetId="1" r:id="rId1"/>
    <sheet name="Uncertainty" sheetId="3" r:id="rId2"/>
    <sheet name="其他" sheetId="5" r:id="rId3"/>
    <sheet name="Reimplement" sheetId="4" r:id="rId4"/>
    <sheet name="模板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9" i="3" l="1"/>
  <c r="U129" i="3"/>
  <c r="S129" i="3"/>
  <c r="T136" i="3"/>
  <c r="U136" i="3"/>
  <c r="S136" i="3"/>
  <c r="Q129" i="3"/>
  <c r="Q136" i="3"/>
  <c r="O129" i="3"/>
  <c r="O136" i="3"/>
  <c r="M129" i="3"/>
  <c r="M136" i="3"/>
  <c r="D143" i="3"/>
  <c r="C143" i="3"/>
  <c r="L136" i="3"/>
  <c r="L129" i="3"/>
  <c r="J129" i="3"/>
  <c r="I129" i="3"/>
  <c r="J136" i="3"/>
  <c r="H129" i="3"/>
  <c r="H136" i="3"/>
  <c r="I136" i="3"/>
  <c r="R122" i="3"/>
  <c r="S114" i="3"/>
  <c r="Q122" i="3"/>
  <c r="X115" i="3"/>
  <c r="AC115" i="3"/>
  <c r="Y115" i="3"/>
  <c r="AD114" i="3"/>
  <c r="AB114" i="3"/>
  <c r="Z114" i="3"/>
  <c r="AD113" i="3"/>
  <c r="AB113" i="3"/>
  <c r="Z113" i="3"/>
  <c r="AD112" i="3"/>
  <c r="AB112" i="3"/>
  <c r="Z112" i="3"/>
  <c r="AD111" i="3"/>
  <c r="AB111" i="3"/>
  <c r="Z111" i="3"/>
  <c r="E136" i="3"/>
  <c r="E129" i="3"/>
  <c r="D136" i="3"/>
  <c r="D129" i="3"/>
  <c r="C136" i="3"/>
  <c r="C129" i="3"/>
  <c r="B129" i="3"/>
  <c r="B136" i="3"/>
  <c r="P122" i="3"/>
  <c r="O122" i="3"/>
  <c r="R114" i="3"/>
  <c r="N122" i="3"/>
  <c r="Q114" i="3"/>
  <c r="P114" i="3"/>
  <c r="M122" i="3"/>
  <c r="O114" i="3"/>
  <c r="M114" i="3"/>
  <c r="K114" i="3"/>
  <c r="L122" i="3"/>
  <c r="I114" i="3"/>
  <c r="G114" i="3"/>
  <c r="K122" i="3"/>
  <c r="J122" i="3"/>
  <c r="E114" i="3"/>
  <c r="H122" i="3"/>
  <c r="G122" i="3"/>
  <c r="F122" i="3"/>
  <c r="S101" i="3"/>
  <c r="Q101" i="3"/>
  <c r="N101" i="3"/>
  <c r="P101" i="3"/>
  <c r="M101" i="3"/>
  <c r="D122" i="3"/>
  <c r="C122" i="3"/>
  <c r="B122" i="3"/>
  <c r="B101" i="3"/>
  <c r="C101" i="3"/>
  <c r="H101" i="3"/>
  <c r="G101" i="3"/>
  <c r="P87" i="3"/>
  <c r="O87" i="3"/>
  <c r="L87" i="3"/>
  <c r="K87" i="3"/>
  <c r="I87" i="3"/>
  <c r="H87" i="3"/>
  <c r="G87" i="3"/>
  <c r="F87" i="3"/>
  <c r="E87" i="3"/>
  <c r="C87" i="3"/>
  <c r="D87" i="3"/>
  <c r="V98" i="3"/>
  <c r="L170" i="3"/>
  <c r="H170" i="3"/>
  <c r="F170" i="3"/>
  <c r="E170" i="3"/>
  <c r="M169" i="3"/>
  <c r="K169" i="3"/>
  <c r="I169" i="3"/>
  <c r="G169" i="3"/>
  <c r="M168" i="3"/>
  <c r="K168" i="3"/>
  <c r="I168" i="3"/>
  <c r="G168" i="3"/>
  <c r="M167" i="3"/>
  <c r="K167" i="3"/>
  <c r="I167" i="3"/>
  <c r="G167" i="3"/>
  <c r="M166" i="3"/>
  <c r="K166" i="3"/>
  <c r="I166" i="3"/>
  <c r="G166" i="3"/>
  <c r="Z81" i="3"/>
  <c r="Y81" i="3"/>
  <c r="X81" i="3"/>
  <c r="W81" i="3"/>
  <c r="V81" i="3"/>
  <c r="I108" i="3"/>
  <c r="J109" i="3"/>
  <c r="F109" i="3"/>
  <c r="E109" i="3"/>
  <c r="K108" i="3"/>
  <c r="G108" i="3"/>
  <c r="K107" i="3"/>
  <c r="I107" i="3"/>
  <c r="G107" i="3"/>
  <c r="K106" i="3"/>
  <c r="I106" i="3"/>
  <c r="G106" i="3"/>
  <c r="K105" i="3"/>
  <c r="I105" i="3"/>
  <c r="G105" i="3"/>
  <c r="V72" i="3"/>
  <c r="L72" i="3"/>
  <c r="H72" i="3"/>
  <c r="F72" i="3"/>
  <c r="E72" i="3"/>
  <c r="M71" i="3"/>
  <c r="K71" i="3"/>
  <c r="I71" i="3"/>
  <c r="G71" i="3"/>
  <c r="M70" i="3"/>
  <c r="K70" i="3"/>
  <c r="I70" i="3"/>
  <c r="G70" i="3"/>
  <c r="M69" i="3"/>
  <c r="K69" i="3"/>
  <c r="I69" i="3"/>
  <c r="G69" i="3"/>
  <c r="M68" i="3"/>
  <c r="K68" i="3"/>
  <c r="I68" i="3"/>
  <c r="G68" i="3"/>
  <c r="V63" i="3"/>
  <c r="L63" i="3"/>
  <c r="H63" i="3"/>
  <c r="F63" i="3"/>
  <c r="E63" i="3"/>
  <c r="M62" i="3"/>
  <c r="K62" i="3"/>
  <c r="I62" i="3"/>
  <c r="G62" i="3"/>
  <c r="M61" i="3"/>
  <c r="K61" i="3"/>
  <c r="I61" i="3"/>
  <c r="G61" i="3"/>
  <c r="M60" i="3"/>
  <c r="K60" i="3"/>
  <c r="I60" i="3"/>
  <c r="G60" i="3"/>
  <c r="M59" i="3"/>
  <c r="K59" i="3"/>
  <c r="I59" i="3"/>
  <c r="G59" i="3"/>
  <c r="L55" i="3"/>
  <c r="H55" i="3"/>
  <c r="F55" i="3"/>
  <c r="E55" i="3"/>
  <c r="M54" i="3"/>
  <c r="K54" i="3"/>
  <c r="I54" i="3"/>
  <c r="G54" i="3"/>
  <c r="M53" i="3"/>
  <c r="K53" i="3"/>
  <c r="I53" i="3"/>
  <c r="G53" i="3"/>
  <c r="M52" i="3"/>
  <c r="K52" i="3"/>
  <c r="I52" i="3"/>
  <c r="G52" i="3"/>
  <c r="M51" i="3"/>
  <c r="K51" i="3"/>
  <c r="I51" i="3"/>
  <c r="G51" i="3"/>
  <c r="B7" i="5"/>
  <c r="L46" i="3"/>
  <c r="H46" i="3"/>
  <c r="F46" i="3"/>
  <c r="E46" i="3"/>
  <c r="M45" i="3"/>
  <c r="K45" i="3"/>
  <c r="I45" i="3"/>
  <c r="G45" i="3"/>
  <c r="M44" i="3"/>
  <c r="K44" i="3"/>
  <c r="I44" i="3"/>
  <c r="G44" i="3"/>
  <c r="M43" i="3"/>
  <c r="K43" i="3"/>
  <c r="I43" i="3"/>
  <c r="G43" i="3"/>
  <c r="M42" i="3"/>
  <c r="K42" i="3"/>
  <c r="I42" i="3"/>
  <c r="G42" i="3"/>
  <c r="V38" i="3"/>
  <c r="J47" i="1"/>
  <c r="H47" i="1"/>
  <c r="F47" i="1"/>
  <c r="E47" i="1"/>
  <c r="K47" i="1" s="1"/>
  <c r="K46" i="1"/>
  <c r="I46" i="1"/>
  <c r="G46" i="1"/>
  <c r="K45" i="1"/>
  <c r="I45" i="1"/>
  <c r="G45" i="1"/>
  <c r="K44" i="1"/>
  <c r="I44" i="1"/>
  <c r="G44" i="1"/>
  <c r="K43" i="1"/>
  <c r="I43" i="1"/>
  <c r="G43" i="1"/>
  <c r="J39" i="1"/>
  <c r="H39" i="1"/>
  <c r="F39" i="1"/>
  <c r="E39" i="1"/>
  <c r="G39" i="1" s="1"/>
  <c r="K38" i="1"/>
  <c r="I38" i="1"/>
  <c r="G38" i="1"/>
  <c r="K37" i="1"/>
  <c r="I37" i="1"/>
  <c r="G37" i="1"/>
  <c r="K36" i="1"/>
  <c r="I36" i="1"/>
  <c r="G36" i="1"/>
  <c r="K35" i="1"/>
  <c r="I35" i="1"/>
  <c r="G35" i="1"/>
  <c r="L38" i="3"/>
  <c r="H38" i="3"/>
  <c r="F38" i="3"/>
  <c r="E38" i="3"/>
  <c r="M37" i="3"/>
  <c r="K37" i="3"/>
  <c r="I37" i="3"/>
  <c r="G37" i="3"/>
  <c r="M36" i="3"/>
  <c r="K36" i="3"/>
  <c r="I36" i="3"/>
  <c r="G36" i="3"/>
  <c r="M35" i="3"/>
  <c r="K35" i="3"/>
  <c r="I35" i="3"/>
  <c r="G35" i="3"/>
  <c r="M34" i="3"/>
  <c r="K34" i="3"/>
  <c r="I34" i="3"/>
  <c r="G34" i="3"/>
  <c r="L7" i="4"/>
  <c r="H7" i="4"/>
  <c r="F7" i="4"/>
  <c r="E7" i="4"/>
  <c r="I7" i="4" s="1"/>
  <c r="M6" i="4"/>
  <c r="K6" i="4"/>
  <c r="I6" i="4"/>
  <c r="G6" i="4"/>
  <c r="M5" i="4"/>
  <c r="K5" i="4"/>
  <c r="I5" i="4"/>
  <c r="G5" i="4"/>
  <c r="M4" i="4"/>
  <c r="K4" i="4"/>
  <c r="I4" i="4"/>
  <c r="G4" i="4"/>
  <c r="M3" i="4"/>
  <c r="K3" i="4"/>
  <c r="I3" i="4"/>
  <c r="G3" i="4"/>
  <c r="K184" i="3"/>
  <c r="K183" i="3"/>
  <c r="K182" i="3"/>
  <c r="K181" i="3"/>
  <c r="K29" i="3"/>
  <c r="K28" i="3"/>
  <c r="K27" i="3"/>
  <c r="K26" i="3"/>
  <c r="K21" i="3"/>
  <c r="K20" i="3"/>
  <c r="K19" i="3"/>
  <c r="K18" i="3"/>
  <c r="K13" i="3"/>
  <c r="K12" i="3"/>
  <c r="K11" i="3"/>
  <c r="K10" i="3"/>
  <c r="M2" i="3"/>
  <c r="K3" i="3"/>
  <c r="K4" i="3"/>
  <c r="K5" i="3"/>
  <c r="K2" i="3"/>
  <c r="L185" i="3"/>
  <c r="H185" i="3"/>
  <c r="F185" i="3"/>
  <c r="E185" i="3"/>
  <c r="K185" i="3" s="1"/>
  <c r="M184" i="3"/>
  <c r="I184" i="3"/>
  <c r="G184" i="3"/>
  <c r="M183" i="3"/>
  <c r="I183" i="3"/>
  <c r="G183" i="3"/>
  <c r="M182" i="3"/>
  <c r="I182" i="3"/>
  <c r="G182" i="3"/>
  <c r="M181" i="3"/>
  <c r="I181" i="3"/>
  <c r="G181" i="3"/>
  <c r="L30" i="3"/>
  <c r="H30" i="3"/>
  <c r="F30" i="3"/>
  <c r="E30" i="3"/>
  <c r="K30" i="3" s="1"/>
  <c r="M29" i="3"/>
  <c r="I29" i="3"/>
  <c r="G29" i="3"/>
  <c r="M28" i="3"/>
  <c r="I28" i="3"/>
  <c r="G28" i="3"/>
  <c r="M27" i="3"/>
  <c r="I27" i="3"/>
  <c r="G27" i="3"/>
  <c r="M26" i="3"/>
  <c r="I26" i="3"/>
  <c r="G26" i="3"/>
  <c r="L22" i="3"/>
  <c r="H22" i="3"/>
  <c r="F22" i="3"/>
  <c r="E22" i="3"/>
  <c r="K22" i="3" s="1"/>
  <c r="M21" i="3"/>
  <c r="I21" i="3"/>
  <c r="G21" i="3"/>
  <c r="M20" i="3"/>
  <c r="I20" i="3"/>
  <c r="G20" i="3"/>
  <c r="M19" i="3"/>
  <c r="I19" i="3"/>
  <c r="G19" i="3"/>
  <c r="M18" i="3"/>
  <c r="I18" i="3"/>
  <c r="G18" i="3"/>
  <c r="M11" i="3"/>
  <c r="M12" i="3"/>
  <c r="M13" i="3"/>
  <c r="M10" i="3"/>
  <c r="I11" i="3"/>
  <c r="I12" i="3"/>
  <c r="I13" i="3"/>
  <c r="I10" i="3"/>
  <c r="G11" i="3"/>
  <c r="G12" i="3"/>
  <c r="G13" i="3"/>
  <c r="G10" i="3"/>
  <c r="E14" i="3"/>
  <c r="M5" i="3"/>
  <c r="I5" i="3"/>
  <c r="G5" i="3"/>
  <c r="E6" i="3"/>
  <c r="K6" i="3" s="1"/>
  <c r="L14" i="3"/>
  <c r="H14" i="3"/>
  <c r="F14" i="3"/>
  <c r="I3" i="3"/>
  <c r="I4" i="3"/>
  <c r="M3" i="3"/>
  <c r="M4" i="3"/>
  <c r="I2" i="3"/>
  <c r="G3" i="3"/>
  <c r="G4" i="3"/>
  <c r="G2" i="3"/>
  <c r="L6" i="3"/>
  <c r="H6" i="3"/>
  <c r="F6" i="3"/>
  <c r="K28" i="1"/>
  <c r="K29" i="1"/>
  <c r="K30" i="1"/>
  <c r="K31" i="1"/>
  <c r="I28" i="1"/>
  <c r="I29" i="1"/>
  <c r="I30" i="1"/>
  <c r="I31" i="1"/>
  <c r="K27" i="1"/>
  <c r="I27" i="1"/>
  <c r="G28" i="1"/>
  <c r="G29" i="1"/>
  <c r="G30" i="1"/>
  <c r="G31" i="1"/>
  <c r="G27" i="1"/>
  <c r="E31" i="1"/>
  <c r="K20" i="1"/>
  <c r="K21" i="1"/>
  <c r="K22" i="1"/>
  <c r="K23" i="1"/>
  <c r="K19" i="1"/>
  <c r="I20" i="1"/>
  <c r="I21" i="1"/>
  <c r="I22" i="1"/>
  <c r="I23" i="1"/>
  <c r="I19" i="1"/>
  <c r="G20" i="1"/>
  <c r="G21" i="1"/>
  <c r="G22" i="1"/>
  <c r="G23" i="1"/>
  <c r="G19" i="1"/>
  <c r="E23" i="1"/>
  <c r="J31" i="1"/>
  <c r="H31" i="1"/>
  <c r="F31" i="1"/>
  <c r="J6" i="2"/>
  <c r="H6" i="2"/>
  <c r="F6" i="2"/>
  <c r="K12" i="1"/>
  <c r="K13" i="1"/>
  <c r="K14" i="1"/>
  <c r="K11" i="1"/>
  <c r="I12" i="1"/>
  <c r="I13" i="1"/>
  <c r="I14" i="1"/>
  <c r="I11" i="1"/>
  <c r="G12" i="1"/>
  <c r="G13" i="1"/>
  <c r="G14" i="1"/>
  <c r="G11" i="1"/>
  <c r="E15" i="1"/>
  <c r="K15" i="1" s="1"/>
  <c r="H23" i="1"/>
  <c r="H15" i="1"/>
  <c r="I4" i="1"/>
  <c r="I5" i="1"/>
  <c r="I6" i="1"/>
  <c r="I3" i="1"/>
  <c r="H7" i="1"/>
  <c r="J23" i="1"/>
  <c r="F23" i="1"/>
  <c r="J15" i="1"/>
  <c r="F15" i="1"/>
  <c r="K4" i="1"/>
  <c r="K5" i="1"/>
  <c r="K6" i="1"/>
  <c r="K3" i="1"/>
  <c r="G4" i="1"/>
  <c r="G5" i="1"/>
  <c r="G6" i="1"/>
  <c r="G3" i="1"/>
  <c r="J7" i="1"/>
  <c r="F7" i="1"/>
  <c r="E7" i="1"/>
  <c r="Z115" i="3" l="1"/>
  <c r="AD115" i="3"/>
  <c r="AB115" i="3"/>
  <c r="M170" i="3"/>
  <c r="K109" i="3"/>
  <c r="M72" i="3"/>
  <c r="M46" i="3"/>
  <c r="I55" i="3"/>
  <c r="M63" i="3"/>
  <c r="K170" i="3"/>
  <c r="I170" i="3"/>
  <c r="G170" i="3"/>
  <c r="I109" i="3"/>
  <c r="G109" i="3"/>
  <c r="G72" i="3"/>
  <c r="I72" i="3"/>
  <c r="K72" i="3"/>
  <c r="G63" i="3"/>
  <c r="I63" i="3"/>
  <c r="K63" i="3"/>
  <c r="G55" i="3"/>
  <c r="K55" i="3"/>
  <c r="M55" i="3"/>
  <c r="G46" i="3"/>
  <c r="I46" i="3"/>
  <c r="K46" i="3"/>
  <c r="G47" i="1"/>
  <c r="I47" i="1"/>
  <c r="I39" i="1"/>
  <c r="K39" i="1"/>
  <c r="M38" i="3"/>
  <c r="G38" i="3"/>
  <c r="I38" i="3"/>
  <c r="K38" i="3"/>
  <c r="M14" i="3"/>
  <c r="K14" i="3"/>
  <c r="M7" i="4"/>
  <c r="K7" i="4"/>
  <c r="G7" i="4"/>
  <c r="M30" i="3"/>
  <c r="G30" i="3"/>
  <c r="G6" i="3"/>
  <c r="I14" i="3"/>
  <c r="G14" i="3"/>
  <c r="M22" i="3"/>
  <c r="I30" i="3"/>
  <c r="I185" i="3"/>
  <c r="M185" i="3"/>
  <c r="G185" i="3"/>
  <c r="I22" i="3"/>
  <c r="G22" i="3"/>
  <c r="M6" i="3"/>
  <c r="I6" i="3"/>
  <c r="I7" i="1"/>
  <c r="I15" i="1"/>
  <c r="G15" i="1"/>
  <c r="K7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USTCer</author>
  </authors>
  <commentList>
    <comment ref="Q110" authorId="0" shapeId="0" xr:uid="{C62125A6-B781-40D0-B38D-81E4D6994376}">
      <text>
        <r>
          <rPr>
            <b/>
            <sz val="9"/>
            <color indexed="81"/>
            <rFont val="宋体"/>
            <family val="3"/>
            <charset val="134"/>
          </rPr>
          <t>USTCer:</t>
        </r>
        <r>
          <rPr>
            <sz val="9"/>
            <color indexed="81"/>
            <rFont val="宋体"/>
            <family val="3"/>
            <charset val="134"/>
          </rPr>
          <t xml:space="preserve">
存在异样，catoon中目标预测曲线波动很大，而sketch中的波动很小
实际上，这是因为刻度的原因导致曲线的波动被放大</t>
        </r>
      </text>
    </comment>
    <comment ref="X111" authorId="0" shapeId="0" xr:uid="{4297E206-7EDD-4584-8C7B-94106877418A}">
      <text>
        <r>
          <rPr>
            <b/>
            <sz val="9"/>
            <color indexed="81"/>
            <rFont val="宋体"/>
            <family val="3"/>
            <charset val="134"/>
          </rPr>
          <t>USTCer:</t>
        </r>
        <r>
          <rPr>
            <sz val="9"/>
            <color indexed="81"/>
            <rFont val="宋体"/>
            <family val="3"/>
            <charset val="134"/>
          </rPr>
          <t xml:space="preserve">
存在异样，catoon中目标预测曲线波动很大，而sketch中的波动很小
实际上，这是因为刻度的原因导致曲线的波动被放大</t>
        </r>
      </text>
    </comment>
    <comment ref="R124" authorId="0" shapeId="0" xr:uid="{84B3D058-F7EB-4B44-9741-AF715D71C2D4}">
      <text>
        <r>
          <rPr>
            <b/>
            <sz val="9"/>
            <color indexed="81"/>
            <rFont val="宋体"/>
            <family val="3"/>
            <charset val="134"/>
          </rPr>
          <t>USTCer:</t>
        </r>
        <r>
          <rPr>
            <sz val="9"/>
            <color indexed="81"/>
            <rFont val="宋体"/>
            <family val="3"/>
            <charset val="134"/>
          </rPr>
          <t xml:space="preserve">
由图像发现，在epoch到达10的时候，模型在验证集上的表现出现明显下滑（除了第三个数据集）</t>
        </r>
      </text>
    </comment>
    <comment ref="B132" authorId="0" shapeId="0" xr:uid="{B50A8947-6EF4-41CD-9C5D-0A58B5B56BF7}">
      <text>
        <r>
          <rPr>
            <b/>
            <sz val="9"/>
            <color indexed="81"/>
            <rFont val="宋体"/>
            <family val="3"/>
            <charset val="134"/>
          </rPr>
          <t>USTCer:</t>
        </r>
        <r>
          <rPr>
            <sz val="9"/>
            <color indexed="81"/>
            <rFont val="宋体"/>
            <family val="3"/>
            <charset val="134"/>
          </rPr>
          <t xml:space="preserve">
存在异样，catoon中目标预测曲线波动很大，而sketch中的波动很小
实际上，这是因为刻度的原因导致曲线的波动被放大</t>
        </r>
      </text>
    </comment>
  </commentList>
</comments>
</file>

<file path=xl/sharedStrings.xml><?xml version="1.0" encoding="utf-8"?>
<sst xmlns="http://schemas.openxmlformats.org/spreadsheetml/2006/main" count="671" uniqueCount="181">
  <si>
    <t>实验版本</t>
    <phoneticPr fontId="1" type="noConversion"/>
  </si>
  <si>
    <t>实验描述</t>
    <phoneticPr fontId="1" type="noConversion"/>
  </si>
  <si>
    <t>实验结果</t>
    <phoneticPr fontId="1" type="noConversion"/>
  </si>
  <si>
    <t>SplitNet_V1</t>
    <phoneticPr fontId="1" type="noConversion"/>
  </si>
  <si>
    <t>描述文件</t>
    <phoneticPr fontId="1" type="noConversion"/>
  </si>
  <si>
    <t>数据集名称</t>
    <phoneticPr fontId="1" type="noConversion"/>
  </si>
  <si>
    <t>PACS</t>
    <phoneticPr fontId="1" type="noConversion"/>
  </si>
  <si>
    <t>Art</t>
    <phoneticPr fontId="1" type="noConversion"/>
  </si>
  <si>
    <t>Cartoon</t>
    <phoneticPr fontId="1" type="noConversion"/>
  </si>
  <si>
    <t>Photo</t>
    <phoneticPr fontId="1" type="noConversion"/>
  </si>
  <si>
    <t>Sketch</t>
    <phoneticPr fontId="1" type="noConversion"/>
  </si>
  <si>
    <t>SOTA</t>
    <phoneticPr fontId="1" type="noConversion"/>
  </si>
  <si>
    <t>详细描述</t>
    <phoneticPr fontId="1" type="noConversion"/>
  </si>
  <si>
    <t>首先得到特征提取器得到的特征（未经过最后的AdaptiveAvePool），按照H划分，之后进行上述的池化，一个特征用于类标签预测，一个用于领域标签预测，总损失就是两个分类器的损失，所有的网络都是一起训练的。</t>
    <phoneticPr fontId="1" type="noConversion"/>
  </si>
  <si>
    <t>Ave</t>
    <phoneticPr fontId="1" type="noConversion"/>
  </si>
  <si>
    <t>Exp-SOTA</t>
    <phoneticPr fontId="1" type="noConversion"/>
  </si>
  <si>
    <t>Exp-Base</t>
    <phoneticPr fontId="1" type="noConversion"/>
  </si>
  <si>
    <t>SplitNet V2</t>
    <phoneticPr fontId="1" type="noConversion"/>
  </si>
  <si>
    <t>将两个子向量都用于标签预测，最终结果为二者的均值</t>
    <phoneticPr fontId="1" type="noConversion"/>
  </si>
  <si>
    <t>DDAIG(AAAI20)</t>
    <phoneticPr fontId="1" type="noConversion"/>
  </si>
  <si>
    <t>Exp-DDAIG</t>
    <phoneticPr fontId="1" type="noConversion"/>
  </si>
  <si>
    <t>SplitNet_V2</t>
    <phoneticPr fontId="1" type="noConversion"/>
  </si>
  <si>
    <t>SplitNet_V</t>
    <phoneticPr fontId="1" type="noConversion"/>
  </si>
  <si>
    <t>存在的问题</t>
    <phoneticPr fontId="1" type="noConversion"/>
  </si>
  <si>
    <t>模型的收敛程度非常有限</t>
    <phoneticPr fontId="1" type="noConversion"/>
  </si>
  <si>
    <t>Base(ResNet18)</t>
    <phoneticPr fontId="1" type="noConversion"/>
  </si>
  <si>
    <t>SplitNet V1</t>
    <phoneticPr fontId="1" type="noConversion"/>
  </si>
  <si>
    <t>SplitNet V</t>
    <phoneticPr fontId="1" type="noConversion"/>
  </si>
  <si>
    <t>将分割改成按照H划分，其他与V2一致</t>
    <phoneticPr fontId="1" type="noConversion"/>
  </si>
  <si>
    <t>SplitNet V2.1</t>
    <phoneticPr fontId="1" type="noConversion"/>
  </si>
  <si>
    <t>SplitNet_V2.1</t>
    <phoneticPr fontId="1" type="noConversion"/>
  </si>
  <si>
    <t>SplitNet V2.2</t>
    <phoneticPr fontId="1" type="noConversion"/>
  </si>
  <si>
    <t>SplitNet_V2.2</t>
    <phoneticPr fontId="1" type="noConversion"/>
  </si>
  <si>
    <t>先将空间维度合并，然后分割</t>
    <phoneticPr fontId="1" type="noConversion"/>
  </si>
  <si>
    <t>epoch=20(默认)</t>
    <phoneticPr fontId="1" type="noConversion"/>
  </si>
  <si>
    <t>结果基本一致</t>
    <phoneticPr fontId="1" type="noConversion"/>
  </si>
  <si>
    <t>领域分类器基本无法收敛，波动幅度很大</t>
    <phoneticPr fontId="1" type="noConversion"/>
  </si>
  <si>
    <t>效果变得更差了</t>
    <phoneticPr fontId="1" type="noConversion"/>
  </si>
  <si>
    <t>将ResNet18提取出来的特征进行随机化，得到两个特征，两个特征按照C维度连接，之后放到Bottleneck中，最后放到分类器中，增强的概率为1</t>
    <phoneticPr fontId="1" type="noConversion"/>
  </si>
  <si>
    <t>Uncertainty V1</t>
    <phoneticPr fontId="1" type="noConversion"/>
  </si>
  <si>
    <t>Uncertainty_V1</t>
    <phoneticPr fontId="1" type="noConversion"/>
  </si>
  <si>
    <t>Uncertainty V1.1</t>
    <phoneticPr fontId="1" type="noConversion"/>
  </si>
  <si>
    <t>将增强概率改成0.5</t>
    <phoneticPr fontId="1" type="noConversion"/>
  </si>
  <si>
    <t>epoch=100</t>
    <phoneticPr fontId="1" type="noConversion"/>
  </si>
  <si>
    <t>收敛程度低</t>
    <phoneticPr fontId="1" type="noConversion"/>
  </si>
  <si>
    <t>Uncertainty V2</t>
    <phoneticPr fontId="1" type="noConversion"/>
  </si>
  <si>
    <t>Uncertainty V3</t>
    <phoneticPr fontId="1" type="noConversion"/>
  </si>
  <si>
    <t>SplitNet_V3</t>
    <phoneticPr fontId="1" type="noConversion"/>
  </si>
  <si>
    <t>将SplitNet与不确定建模结合，就是说将其中一半特征进行混合</t>
    <phoneticPr fontId="1" type="noConversion"/>
  </si>
  <si>
    <t>TODO</t>
    <phoneticPr fontId="1" type="noConversion"/>
  </si>
  <si>
    <t>DSU(ICRL 22)</t>
    <phoneticPr fontId="1" type="noConversion"/>
  </si>
  <si>
    <t>Exp-DSU</t>
    <phoneticPr fontId="1" type="noConversion"/>
  </si>
  <si>
    <t>DDAIG</t>
    <phoneticPr fontId="1" type="noConversion"/>
  </si>
  <si>
    <t>与论文中的差距有点大了</t>
    <phoneticPr fontId="1" type="noConversion"/>
  </si>
  <si>
    <t>epoch=25</t>
    <phoneticPr fontId="1" type="noConversion"/>
  </si>
  <si>
    <t>因为模型是基于多视角学习的，所以可以其中一个进行不确定建模，另一个保持不变.增强概率为100%</t>
    <phoneticPr fontId="1" type="noConversion"/>
  </si>
  <si>
    <t>Uncertainty V2.1</t>
    <phoneticPr fontId="1" type="noConversion"/>
  </si>
  <si>
    <t>即将混淆概率设置成0.5</t>
    <phoneticPr fontId="1" type="noConversion"/>
  </si>
  <si>
    <t>收敛程度有限</t>
    <phoneticPr fontId="1" type="noConversion"/>
  </si>
  <si>
    <t>SplitNet V3</t>
    <phoneticPr fontId="1" type="noConversion"/>
  </si>
  <si>
    <t>Epoch = 25</t>
    <phoneticPr fontId="1" type="noConversion"/>
  </si>
  <si>
    <t>对单一空间维度划分,使用分割的概率为0.5</t>
    <phoneticPr fontId="1" type="noConversion"/>
  </si>
  <si>
    <t>SplitNet V4</t>
    <phoneticPr fontId="1" type="noConversion"/>
  </si>
  <si>
    <t>SplitNet_V4</t>
    <phoneticPr fontId="1" type="noConversion"/>
  </si>
  <si>
    <t>对单一空间维度进行划分，最终结果是两个分类器对整体特征进行分类的结果的均值</t>
    <phoneticPr fontId="1" type="noConversion"/>
  </si>
  <si>
    <t>效果变好，但是有限，这似乎与训练过程中的特征多样性相关</t>
    <phoneticPr fontId="1" type="noConversion"/>
  </si>
  <si>
    <t>P=0</t>
    <phoneticPr fontId="1" type="noConversion"/>
  </si>
  <si>
    <t>TODO：多随机种子实验</t>
    <phoneticPr fontId="1" type="noConversion"/>
  </si>
  <si>
    <t>TODO：收敛性实验</t>
    <phoneticPr fontId="1" type="noConversion"/>
  </si>
  <si>
    <t>Uncertainty V2.3</t>
    <phoneticPr fontId="1" type="noConversion"/>
  </si>
  <si>
    <t>多样化混淆样式，50%进行混淆，其中的50%两个都进行混淆，剩下的50%只混淆其中一个</t>
    <phoneticPr fontId="1" type="noConversion"/>
  </si>
  <si>
    <t>也许这种随机化方法并不能生成足够多样的样本</t>
    <phoneticPr fontId="1" type="noConversion"/>
  </si>
  <si>
    <t>2021-stylemix</t>
    <phoneticPr fontId="1" type="noConversion"/>
  </si>
  <si>
    <t>epoch=50</t>
    <phoneticPr fontId="1" type="noConversion"/>
  </si>
  <si>
    <t>波动值</t>
    <phoneticPr fontId="1" type="noConversion"/>
  </si>
  <si>
    <t>准确度%</t>
    <phoneticPr fontId="1" type="noConversion"/>
  </si>
  <si>
    <t>Uncertainty V2.4</t>
    <phoneticPr fontId="1" type="noConversion"/>
  </si>
  <si>
    <t>使用论文中的混淆方法</t>
    <phoneticPr fontId="1" type="noConversion"/>
  </si>
  <si>
    <t>原先的方法在推断的时候使用了混淆，这可能导致性能下降，但是测试发现并没有</t>
    <phoneticPr fontId="1" type="noConversion"/>
  </si>
  <si>
    <t>Uncertainty V2.5</t>
    <phoneticPr fontId="1" type="noConversion"/>
  </si>
  <si>
    <t>由于发现当进行概率的时候模型的训练中的准确度不太好，所以增强不确定建模的概率(p=0.8)</t>
    <phoneticPr fontId="1" type="noConversion"/>
  </si>
  <si>
    <t>将其中一半使用SFA方法，另一半使用Uncertainty，每一个使用的概率都是0.5</t>
    <phoneticPr fontId="1" type="noConversion"/>
  </si>
  <si>
    <t>±1</t>
    <phoneticPr fontId="1" type="noConversion"/>
  </si>
  <si>
    <t>1.5 + epoch=50</t>
    <phoneticPr fontId="1" type="noConversion"/>
  </si>
  <si>
    <t>效果变差</t>
    <phoneticPr fontId="1" type="noConversion"/>
  </si>
  <si>
    <t>1.5 + σ=3</t>
    <phoneticPr fontId="1" type="noConversion"/>
  </si>
  <si>
    <t>1.5 + σ=1.5</t>
    <phoneticPr fontId="1" type="noConversion"/>
  </si>
  <si>
    <t>1.5+σ=0.5</t>
    <phoneticPr fontId="1" type="noConversion"/>
  </si>
  <si>
    <t>Uncertainty V5</t>
    <phoneticPr fontId="1" type="noConversion"/>
  </si>
  <si>
    <t>SplitNet_V5</t>
    <phoneticPr fontId="1" type="noConversion"/>
  </si>
  <si>
    <t>50 - SFA</t>
    <phoneticPr fontId="1" type="noConversion"/>
  </si>
  <si>
    <t>原始二分特征网络.uncertainty modeling ± 1.5 shift +SFA  （SFA(Uncertainty(x))）</t>
    <phoneticPr fontId="1" type="noConversion"/>
  </si>
  <si>
    <t>Uncertainty_V4</t>
    <phoneticPr fontId="1" type="noConversion"/>
  </si>
  <si>
    <t>Uncertainty_V3</t>
    <phoneticPr fontId="1" type="noConversion"/>
  </si>
  <si>
    <t>Uncertainty_V2.5</t>
    <phoneticPr fontId="1" type="noConversion"/>
  </si>
  <si>
    <t>Uncertainty_V2.4</t>
    <phoneticPr fontId="1" type="noConversion"/>
  </si>
  <si>
    <t>Uncertainty_V2.3</t>
    <phoneticPr fontId="1" type="noConversion"/>
  </si>
  <si>
    <t>Uncertainty_V2.1</t>
    <phoneticPr fontId="1" type="noConversion"/>
  </si>
  <si>
    <t>Uncertainty_V2</t>
    <phoneticPr fontId="1" type="noConversion"/>
  </si>
  <si>
    <t>Uncertainty_V1.1</t>
    <phoneticPr fontId="1" type="noConversion"/>
  </si>
  <si>
    <t>消融实验</t>
    <phoneticPr fontId="1" type="noConversion"/>
  </si>
  <si>
    <t>1+2</t>
    <phoneticPr fontId="1" type="noConversion"/>
  </si>
  <si>
    <t>全添加1.5</t>
    <phoneticPr fontId="1" type="noConversion"/>
  </si>
  <si>
    <t>1+2+3</t>
    <phoneticPr fontId="1" type="noConversion"/>
  </si>
  <si>
    <t>1~5</t>
    <phoneticPr fontId="1" type="noConversion"/>
  </si>
  <si>
    <t>全</t>
    <phoneticPr fontId="1" type="noConversion"/>
  </si>
  <si>
    <t>除1、5</t>
    <phoneticPr fontId="1" type="noConversion"/>
  </si>
  <si>
    <t>1、5</t>
    <phoneticPr fontId="1" type="noConversion"/>
  </si>
  <si>
    <t>偏移效果似乎与batch的大小相关</t>
    <phoneticPr fontId="1" type="noConversion"/>
  </si>
  <si>
    <t>batchsize</t>
    <phoneticPr fontId="1" type="noConversion"/>
  </si>
  <si>
    <t>epoch=125</t>
    <phoneticPr fontId="1" type="noConversion"/>
  </si>
  <si>
    <t>收敛速度慢</t>
    <phoneticPr fontId="1" type="noConversion"/>
  </si>
  <si>
    <t>sketch(batch=25)</t>
    <phoneticPr fontId="1" type="noConversion"/>
  </si>
  <si>
    <t>1batch</t>
    <phoneticPr fontId="1" type="noConversion"/>
  </si>
  <si>
    <t>decrease 1</t>
    <phoneticPr fontId="1" type="noConversion"/>
  </si>
  <si>
    <t>不进行shift</t>
    <phoneticPr fontId="1" type="noConversion"/>
  </si>
  <si>
    <t>0、2</t>
    <phoneticPr fontId="1" type="noConversion"/>
  </si>
  <si>
    <t>1、2</t>
    <phoneticPr fontId="1" type="noConversion"/>
  </si>
  <si>
    <t>0、1、2</t>
    <phoneticPr fontId="1" type="noConversion"/>
  </si>
  <si>
    <t>1、2、3</t>
    <phoneticPr fontId="1" type="noConversion"/>
  </si>
  <si>
    <t>Office-Home</t>
    <phoneticPr fontId="1" type="noConversion"/>
  </si>
  <si>
    <t>Clipart</t>
    <phoneticPr fontId="1" type="noConversion"/>
  </si>
  <si>
    <t>Product</t>
    <phoneticPr fontId="1" type="noConversion"/>
  </si>
  <si>
    <t>Real</t>
    <phoneticPr fontId="1" type="noConversion"/>
  </si>
  <si>
    <t>L2A-OT(20)</t>
    <phoneticPr fontId="1" type="noConversion"/>
  </si>
  <si>
    <t>Mixstyle(21)</t>
    <phoneticPr fontId="1" type="noConversion"/>
  </si>
  <si>
    <t>DSU(22)</t>
    <phoneticPr fontId="1" type="noConversion"/>
  </si>
  <si>
    <t>shift+1.5</t>
    <phoneticPr fontId="1" type="noConversion"/>
  </si>
  <si>
    <t>单侧偏移</t>
    <phoneticPr fontId="1" type="noConversion"/>
  </si>
  <si>
    <t>数据截断</t>
    <phoneticPr fontId="1" type="noConversion"/>
  </si>
  <si>
    <t>要记得检查服务器上的代码是否正确修改了</t>
    <phoneticPr fontId="1" type="noConversion"/>
  </si>
  <si>
    <t>shift-1.5</t>
    <phoneticPr fontId="1" type="noConversion"/>
  </si>
  <si>
    <t>rpoch=50</t>
    <phoneticPr fontId="1" type="noConversion"/>
  </si>
  <si>
    <t>(-0.5, 1)</t>
    <phoneticPr fontId="1" type="noConversion"/>
  </si>
  <si>
    <t>shift±1.5</t>
    <phoneticPr fontId="1" type="noConversion"/>
  </si>
  <si>
    <t>shift±2.0</t>
    <phoneticPr fontId="1" type="noConversion"/>
  </si>
  <si>
    <t>对标准正态分布进行筛选（概率密度后50%）</t>
    <phoneticPr fontId="1" type="noConversion"/>
  </si>
  <si>
    <t>原先采用静态偏移产生的优势消失了， 劣势也消失了</t>
    <phoneticPr fontId="1" type="noConversion"/>
  </si>
  <si>
    <t>筛选pdf前50%</t>
    <phoneticPr fontId="1" type="noConversion"/>
  </si>
  <si>
    <t>epochs = 50</t>
    <phoneticPr fontId="1" type="noConversion"/>
  </si>
  <si>
    <t>lr=0.001, b=32</t>
  </si>
  <si>
    <t>lr=0.001, b=32</t>
    <phoneticPr fontId="1" type="noConversion"/>
  </si>
  <si>
    <t>调整使用概率epoch/max_epoch 其他与右边相似</t>
  </si>
  <si>
    <t>调整使用概率epoch/max_epoch 其他与右边相似</t>
    <phoneticPr fontId="1" type="noConversion"/>
  </si>
  <si>
    <t>l=0.005, b=128</t>
    <phoneticPr fontId="1" type="noConversion"/>
  </si>
  <si>
    <t>按照p值扩展采样范围1，2，3，4</t>
    <phoneticPr fontId="1" type="noConversion"/>
  </si>
  <si>
    <t>1/1.5/3/6</t>
    <phoneticPr fontId="1" type="noConversion"/>
  </si>
  <si>
    <t>1/1.5/3/6</t>
  </si>
  <si>
    <t>1+10*p</t>
    <phoneticPr fontId="1" type="noConversion"/>
  </si>
  <si>
    <t>1+10*p//方差=2</t>
  </si>
  <si>
    <t>1+10*p + 01234</t>
    <phoneticPr fontId="1" type="noConversion"/>
  </si>
  <si>
    <t>1+5p</t>
    <phoneticPr fontId="1" type="noConversion"/>
  </si>
  <si>
    <t>1+10*p + 012345</t>
    <phoneticPr fontId="1" type="noConversion"/>
  </si>
  <si>
    <t>0123</t>
    <phoneticPr fontId="1" type="noConversion"/>
  </si>
  <si>
    <t>01235</t>
    <phoneticPr fontId="1" type="noConversion"/>
  </si>
  <si>
    <t>1+3p</t>
    <phoneticPr fontId="1" type="noConversion"/>
  </si>
  <si>
    <t>BEST</t>
    <phoneticPr fontId="1" type="noConversion"/>
  </si>
  <si>
    <t>DSU(ICLR 22)</t>
    <phoneticPr fontId="1" type="noConversion"/>
  </si>
  <si>
    <t>lr=0.008, b=128</t>
    <phoneticPr fontId="1" type="noConversion"/>
  </si>
  <si>
    <t>lr=1e-3,b=32</t>
    <phoneticPr fontId="1" type="noConversion"/>
  </si>
  <si>
    <t>lr=0.005, batch=128</t>
    <phoneticPr fontId="1" type="noConversion"/>
  </si>
  <si>
    <t>指数滑动平均</t>
    <phoneticPr fontId="1" type="noConversion"/>
  </si>
  <si>
    <r>
      <t>(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 xml:space="preserve"> - </t>
    </r>
    <r>
      <rPr>
        <sz val="8"/>
        <color rgb="FF9CDCFE"/>
        <rFont val="Consolas"/>
        <family val="3"/>
      </rPr>
      <t>lamb</t>
    </r>
    <r>
      <rPr>
        <sz val="8"/>
        <color rgb="FFD4D4D4"/>
        <rFont val="Consolas"/>
        <family val="3"/>
      </rPr>
      <t xml:space="preserve">) * </t>
    </r>
    <r>
      <rPr>
        <sz val="8"/>
        <color rgb="FF9CDCFE"/>
        <rFont val="Consolas"/>
        <family val="3"/>
      </rPr>
      <t>layer_dic</t>
    </r>
    <r>
      <rPr>
        <sz val="8"/>
        <color rgb="FFD4D4D4"/>
        <rFont val="Consolas"/>
        <family val="3"/>
      </rPr>
      <t>[</t>
    </r>
    <r>
      <rPr>
        <sz val="8"/>
        <color rgb="FFCE9178"/>
        <rFont val="Consolas"/>
        <family val="3"/>
      </rPr>
      <t>'mean'</t>
    </r>
    <r>
      <rPr>
        <sz val="8"/>
        <color rgb="FFD4D4D4"/>
        <rFont val="Consolas"/>
        <family val="3"/>
      </rPr>
      <t xml:space="preserve">] + </t>
    </r>
    <r>
      <rPr>
        <sz val="8"/>
        <color rgb="FF9CDCFE"/>
        <rFont val="Consolas"/>
        <family val="3"/>
      </rPr>
      <t>lamb</t>
    </r>
    <r>
      <rPr>
        <sz val="8"/>
        <color rgb="FFD4D4D4"/>
        <rFont val="Consolas"/>
        <family val="3"/>
      </rPr>
      <t xml:space="preserve"> * </t>
    </r>
    <r>
      <rPr>
        <sz val="8"/>
        <color rgb="FF9CDCFE"/>
        <rFont val="Consolas"/>
        <family val="3"/>
      </rPr>
      <t>mean_de</t>
    </r>
  </si>
  <si>
    <t>λ=.3，1+10p</t>
    <phoneticPr fontId="1" type="noConversion"/>
  </si>
  <si>
    <t>λ=.3，1+3p</t>
    <phoneticPr fontId="1" type="noConversion"/>
  </si>
  <si>
    <t>λ=.7，1+10p</t>
    <phoneticPr fontId="1" type="noConversion"/>
  </si>
  <si>
    <t>不对均值进行操作</t>
    <phoneticPr fontId="1" type="noConversion"/>
  </si>
  <si>
    <t>VLCS</t>
    <phoneticPr fontId="1" type="noConversion"/>
  </si>
  <si>
    <t>|–– CALTECH/</t>
  </si>
  <si>
    <t>|–– LABELME/</t>
  </si>
  <si>
    <t>|–– PASCAL/</t>
  </si>
  <si>
    <t>|–– SUN/</t>
  </si>
  <si>
    <t>λ=.5，1+10p</t>
    <phoneticPr fontId="1" type="noConversion"/>
  </si>
  <si>
    <t>λ=0.7， 1+10p</t>
    <phoneticPr fontId="1" type="noConversion"/>
  </si>
  <si>
    <t>先利用原始数据标准化， 均值变</t>
    <phoneticPr fontId="1" type="noConversion"/>
  </si>
  <si>
    <t>均值不变</t>
    <phoneticPr fontId="1" type="noConversion"/>
  </si>
  <si>
    <t>λ=0.7， 1+2p</t>
    <phoneticPr fontId="1" type="noConversion"/>
  </si>
  <si>
    <t>lr=0.001; epoch=64; b=32</t>
    <phoneticPr fontId="1" type="noConversion"/>
  </si>
  <si>
    <t>SEED1</t>
    <phoneticPr fontId="1" type="noConversion"/>
  </si>
  <si>
    <t>SEED2</t>
    <phoneticPr fontId="1" type="noConversion"/>
  </si>
  <si>
    <t>SEED3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</si>
</sst>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sz val="8"/>
      <color rgb="FFF0F3F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5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1" fontId="0" fillId="0" borderId="6" xfId="0" applyNumberFormat="1" applyBorder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10" fillId="0" borderId="0" xfId="0" applyFont="1">
      <alignment vertical="center"/>
    </xf>
    <xf numFmtId="0" fontId="14" fillId="5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60961</xdr:colOff>
      <xdr:row>88</xdr:row>
      <xdr:rowOff>22860</xdr:rowOff>
    </xdr:from>
    <xdr:to>
      <xdr:col>12</xdr:col>
      <xdr:colOff>335280</xdr:colOff>
      <xdr:row>93</xdr:row>
      <xdr:rowOff>125073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417867A-4069-4353-BFF5-A24C424F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6661" y="15621000"/>
          <a:ext cx="1493519" cy="978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E7C2-64E0-4C95-997A-A0D48152339F}">
  <dimension ref="A1:S47"/>
  <sheetViews>
    <sheetView topLeftCell="A28" workbookViewId="0">
      <selection activeCell="A33" sqref="A33"/>
    </sheetView>
  </sheetViews>
  <sheetFormatPr defaultRowHeight="13.8" x14ac:dyDescent="0.25"/>
  <cols>
    <col min="1" max="1" width="13.5546875" customWidth="1"/>
    <col min="2" max="2" width="10.33203125" customWidth="1"/>
    <col min="3" max="3" width="13.5546875" customWidth="1"/>
    <col min="4" max="4" width="7.44140625" customWidth="1"/>
    <col min="5" max="5" width="5.88671875" customWidth="1"/>
    <col min="6" max="6" width="6.6640625" customWidth="1"/>
    <col min="7" max="7" width="10.109375" customWidth="1"/>
    <col min="8" max="8" width="13.77734375" customWidth="1"/>
    <col min="9" max="9" width="11" customWidth="1"/>
    <col min="10" max="10" width="13.88671875" customWidth="1"/>
    <col min="11" max="11" width="9.88671875" customWidth="1"/>
    <col min="16" max="16" width="8.5546875" customWidth="1"/>
    <col min="17" max="17" width="8.88671875" customWidth="1"/>
    <col min="18" max="18" width="29.6640625" customWidth="1"/>
  </cols>
  <sheetData>
    <row r="1" spans="1:19" x14ac:dyDescent="0.25">
      <c r="A1" t="s">
        <v>34</v>
      </c>
    </row>
    <row r="2" spans="1:19" x14ac:dyDescent="0.25">
      <c r="A2" t="s">
        <v>0</v>
      </c>
      <c r="B2" s="41" t="s">
        <v>1</v>
      </c>
      <c r="C2" s="41"/>
      <c r="D2" s="41" t="s">
        <v>2</v>
      </c>
      <c r="E2" s="41"/>
      <c r="F2" t="s">
        <v>11</v>
      </c>
      <c r="G2" t="s">
        <v>15</v>
      </c>
      <c r="H2" t="s">
        <v>19</v>
      </c>
      <c r="I2" t="s">
        <v>20</v>
      </c>
      <c r="J2" t="s">
        <v>25</v>
      </c>
      <c r="K2" t="s">
        <v>16</v>
      </c>
      <c r="L2" s="41" t="s">
        <v>12</v>
      </c>
      <c r="M2" s="41"/>
      <c r="N2" s="41"/>
      <c r="O2" s="41"/>
      <c r="P2" s="41"/>
      <c r="Q2" s="41"/>
      <c r="R2" s="3" t="s">
        <v>23</v>
      </c>
    </row>
    <row r="3" spans="1:19" x14ac:dyDescent="0.25">
      <c r="A3" s="41" t="s">
        <v>26</v>
      </c>
      <c r="B3" t="s">
        <v>4</v>
      </c>
      <c r="C3" t="s">
        <v>5</v>
      </c>
      <c r="D3" t="s">
        <v>7</v>
      </c>
      <c r="E3">
        <v>72.75</v>
      </c>
      <c r="F3">
        <v>88.48</v>
      </c>
      <c r="G3">
        <f xml:space="preserve"> E3 - F3</f>
        <v>-15.730000000000004</v>
      </c>
      <c r="H3">
        <v>84.2</v>
      </c>
      <c r="I3">
        <f>E3-H3</f>
        <v>-11.450000000000003</v>
      </c>
      <c r="J3">
        <v>75.2</v>
      </c>
      <c r="K3">
        <f>E3-J3</f>
        <v>-2.4500000000000028</v>
      </c>
      <c r="L3" s="42" t="s">
        <v>13</v>
      </c>
      <c r="M3" s="42"/>
      <c r="N3" s="42"/>
      <c r="O3" s="42"/>
      <c r="P3" s="42"/>
      <c r="Q3" s="42"/>
      <c r="R3" s="42" t="s">
        <v>36</v>
      </c>
      <c r="S3" s="8"/>
    </row>
    <row r="4" spans="1:19" x14ac:dyDescent="0.25">
      <c r="A4" s="41"/>
      <c r="B4" s="41" t="s">
        <v>3</v>
      </c>
      <c r="C4" s="41" t="s">
        <v>6</v>
      </c>
      <c r="D4" t="s">
        <v>8</v>
      </c>
      <c r="E4">
        <v>74.06</v>
      </c>
      <c r="F4">
        <v>83.83</v>
      </c>
      <c r="G4">
        <f t="shared" ref="G4:G7" si="0" xml:space="preserve"> E4 - F4</f>
        <v>-9.769999999999996</v>
      </c>
      <c r="H4">
        <v>78.099999999999994</v>
      </c>
      <c r="I4">
        <f t="shared" ref="I4:I7" si="1">E4-H4</f>
        <v>-4.039999999999992</v>
      </c>
      <c r="J4">
        <v>74.27</v>
      </c>
      <c r="K4">
        <f t="shared" ref="K4:K7" si="2">E4-J4</f>
        <v>-0.20999999999999375</v>
      </c>
      <c r="L4" s="42"/>
      <c r="M4" s="42"/>
      <c r="N4" s="42"/>
      <c r="O4" s="42"/>
      <c r="P4" s="42"/>
      <c r="Q4" s="42"/>
      <c r="R4" s="42"/>
      <c r="S4" s="8"/>
    </row>
    <row r="5" spans="1:19" x14ac:dyDescent="0.25">
      <c r="A5" s="41"/>
      <c r="B5" s="41"/>
      <c r="C5" s="41"/>
      <c r="D5" t="s">
        <v>9</v>
      </c>
      <c r="E5">
        <v>94.91</v>
      </c>
      <c r="F5">
        <v>96.59</v>
      </c>
      <c r="G5">
        <f t="shared" si="0"/>
        <v>-1.6800000000000068</v>
      </c>
      <c r="H5">
        <v>95.3</v>
      </c>
      <c r="I5">
        <f t="shared" si="1"/>
        <v>-0.39000000000000057</v>
      </c>
      <c r="J5">
        <v>93.29</v>
      </c>
      <c r="K5">
        <f t="shared" si="2"/>
        <v>1.6199999999999903</v>
      </c>
      <c r="L5" s="42"/>
      <c r="M5" s="42"/>
      <c r="N5" s="42"/>
      <c r="O5" s="42"/>
      <c r="P5" s="42"/>
      <c r="Q5" s="42"/>
      <c r="R5" s="42"/>
      <c r="S5" s="8"/>
    </row>
    <row r="6" spans="1:19" x14ac:dyDescent="0.25">
      <c r="A6" s="41"/>
      <c r="B6" s="41"/>
      <c r="C6" s="41"/>
      <c r="D6" t="s">
        <v>10</v>
      </c>
      <c r="E6">
        <v>66.98</v>
      </c>
      <c r="F6">
        <v>82.92</v>
      </c>
      <c r="G6">
        <f t="shared" si="0"/>
        <v>-15.939999999999998</v>
      </c>
      <c r="H6">
        <v>74.7</v>
      </c>
      <c r="I6">
        <f t="shared" si="1"/>
        <v>-7.7199999999999989</v>
      </c>
      <c r="J6">
        <v>58.91</v>
      </c>
      <c r="K6">
        <f t="shared" si="2"/>
        <v>8.0700000000000074</v>
      </c>
      <c r="L6" s="42"/>
      <c r="M6" s="42"/>
      <c r="N6" s="42"/>
      <c r="O6" s="42"/>
      <c r="P6" s="42"/>
      <c r="Q6" s="42"/>
      <c r="R6" s="42"/>
      <c r="S6" s="8"/>
    </row>
    <row r="7" spans="1:19" x14ac:dyDescent="0.25">
      <c r="A7" s="41"/>
      <c r="B7" s="41"/>
      <c r="C7" s="41"/>
      <c r="D7" t="s">
        <v>14</v>
      </c>
      <c r="E7" s="2">
        <f>AVERAGE(E3:E6)</f>
        <v>77.174999999999997</v>
      </c>
      <c r="F7" s="2">
        <f>AVERAGE(F3:F6)</f>
        <v>87.954999999999998</v>
      </c>
      <c r="G7">
        <f t="shared" si="0"/>
        <v>-10.780000000000001</v>
      </c>
      <c r="H7" s="2">
        <f>AVERAGE(H3:H6)</f>
        <v>83.075000000000003</v>
      </c>
      <c r="I7">
        <f t="shared" si="1"/>
        <v>-5.9000000000000057</v>
      </c>
      <c r="J7" s="2">
        <f>AVERAGE(J3:J6)</f>
        <v>75.41749999999999</v>
      </c>
      <c r="K7" s="2">
        <f t="shared" si="2"/>
        <v>1.7575000000000074</v>
      </c>
      <c r="L7" s="42"/>
      <c r="M7" s="42"/>
      <c r="N7" s="42"/>
      <c r="O7" s="42"/>
      <c r="P7" s="42"/>
      <c r="Q7" s="42"/>
      <c r="R7" s="42"/>
      <c r="S7" s="8"/>
    </row>
    <row r="8" spans="1:19" x14ac:dyDescent="0.25">
      <c r="A8" s="3"/>
      <c r="B8" s="3"/>
      <c r="C8" s="3"/>
      <c r="E8" s="2"/>
      <c r="F8" s="2"/>
      <c r="H8" s="2"/>
      <c r="J8" s="2"/>
      <c r="K8" s="2"/>
      <c r="L8" s="9"/>
      <c r="M8" s="9"/>
      <c r="N8" s="9"/>
      <c r="O8" s="9"/>
      <c r="P8" s="9"/>
      <c r="Q8" s="9"/>
      <c r="R8" s="9"/>
      <c r="S8" s="8"/>
    </row>
    <row r="9" spans="1:19" x14ac:dyDescent="0.25">
      <c r="A9" s="6"/>
      <c r="B9" s="1"/>
      <c r="C9" s="1"/>
      <c r="E9" s="2"/>
      <c r="F9" s="2"/>
      <c r="J9" s="2"/>
      <c r="L9" s="9"/>
      <c r="M9" s="9"/>
      <c r="N9" s="9"/>
      <c r="O9" s="9"/>
      <c r="P9" s="9"/>
      <c r="Q9" s="9"/>
      <c r="R9" s="9"/>
      <c r="S9" s="8"/>
    </row>
    <row r="10" spans="1:19" x14ac:dyDescent="0.25">
      <c r="A10" t="s">
        <v>0</v>
      </c>
      <c r="B10" s="41" t="s">
        <v>1</v>
      </c>
      <c r="C10" s="41"/>
      <c r="D10" s="41" t="s">
        <v>2</v>
      </c>
      <c r="E10" s="41"/>
      <c r="F10" t="s">
        <v>11</v>
      </c>
      <c r="G10" t="s">
        <v>15</v>
      </c>
      <c r="H10" t="s">
        <v>19</v>
      </c>
      <c r="I10" t="s">
        <v>20</v>
      </c>
      <c r="J10" t="s">
        <v>25</v>
      </c>
      <c r="K10" t="s">
        <v>16</v>
      </c>
      <c r="L10" s="42" t="s">
        <v>12</v>
      </c>
      <c r="M10" s="42"/>
      <c r="N10" s="42"/>
      <c r="O10" s="42"/>
      <c r="P10" s="42"/>
      <c r="Q10" s="42"/>
      <c r="R10" s="9" t="s">
        <v>23</v>
      </c>
      <c r="S10" s="8"/>
    </row>
    <row r="11" spans="1:19" x14ac:dyDescent="0.25">
      <c r="A11" s="41" t="s">
        <v>17</v>
      </c>
      <c r="B11" t="s">
        <v>4</v>
      </c>
      <c r="C11" t="s">
        <v>5</v>
      </c>
      <c r="D11" t="s">
        <v>7</v>
      </c>
      <c r="E11">
        <v>78.22</v>
      </c>
      <c r="F11">
        <v>88.48</v>
      </c>
      <c r="G11">
        <f xml:space="preserve"> E11 - F11</f>
        <v>-10.260000000000005</v>
      </c>
      <c r="H11">
        <v>84.2</v>
      </c>
      <c r="I11">
        <f xml:space="preserve"> E11 - H11</f>
        <v>-5.980000000000004</v>
      </c>
      <c r="J11">
        <v>75.2</v>
      </c>
      <c r="K11">
        <f xml:space="preserve"> E11 - J11</f>
        <v>3.019999999999996</v>
      </c>
      <c r="L11" s="42" t="s">
        <v>18</v>
      </c>
      <c r="M11" s="42"/>
      <c r="N11" s="42"/>
      <c r="O11" s="42"/>
      <c r="P11" s="42"/>
      <c r="Q11" s="42"/>
      <c r="R11" s="42" t="s">
        <v>24</v>
      </c>
      <c r="S11" s="8"/>
    </row>
    <row r="12" spans="1:19" x14ac:dyDescent="0.25">
      <c r="A12" s="41"/>
      <c r="B12" s="41" t="s">
        <v>21</v>
      </c>
      <c r="C12" s="41" t="s">
        <v>6</v>
      </c>
      <c r="D12" t="s">
        <v>8</v>
      </c>
      <c r="E12">
        <v>75.09</v>
      </c>
      <c r="F12">
        <v>83.83</v>
      </c>
      <c r="G12">
        <f t="shared" ref="G12:G15" si="3" xml:space="preserve"> E12 - F12</f>
        <v>-8.7399999999999949</v>
      </c>
      <c r="H12">
        <v>78.099999999999994</v>
      </c>
      <c r="I12">
        <f t="shared" ref="I12:I15" si="4" xml:space="preserve"> E12 - H12</f>
        <v>-3.0099999999999909</v>
      </c>
      <c r="J12">
        <v>74.27</v>
      </c>
      <c r="K12">
        <f t="shared" ref="K12:K15" si="5" xml:space="preserve"> E12 - J12</f>
        <v>0.82000000000000739</v>
      </c>
      <c r="L12" s="42"/>
      <c r="M12" s="42"/>
      <c r="N12" s="42"/>
      <c r="O12" s="42"/>
      <c r="P12" s="42"/>
      <c r="Q12" s="42"/>
      <c r="R12" s="42"/>
      <c r="S12" s="8"/>
    </row>
    <row r="13" spans="1:19" x14ac:dyDescent="0.25">
      <c r="A13" s="41"/>
      <c r="B13" s="41"/>
      <c r="C13" s="41"/>
      <c r="D13" t="s">
        <v>9</v>
      </c>
      <c r="E13">
        <v>94.61</v>
      </c>
      <c r="F13">
        <v>96.59</v>
      </c>
      <c r="G13">
        <f t="shared" si="3"/>
        <v>-1.980000000000004</v>
      </c>
      <c r="H13">
        <v>95.3</v>
      </c>
      <c r="I13">
        <f t="shared" si="4"/>
        <v>-0.68999999999999773</v>
      </c>
      <c r="J13">
        <v>93.29</v>
      </c>
      <c r="K13">
        <f t="shared" si="5"/>
        <v>1.3199999999999932</v>
      </c>
      <c r="L13" s="42"/>
      <c r="M13" s="42"/>
      <c r="N13" s="42"/>
      <c r="O13" s="42"/>
      <c r="P13" s="42"/>
      <c r="Q13" s="42"/>
      <c r="R13" s="42"/>
      <c r="S13" s="8"/>
    </row>
    <row r="14" spans="1:19" x14ac:dyDescent="0.25">
      <c r="A14" s="41"/>
      <c r="B14" s="41"/>
      <c r="C14" s="41"/>
      <c r="D14" t="s">
        <v>10</v>
      </c>
      <c r="E14">
        <v>65.27</v>
      </c>
      <c r="F14">
        <v>82.92</v>
      </c>
      <c r="G14">
        <f t="shared" si="3"/>
        <v>-17.650000000000006</v>
      </c>
      <c r="H14">
        <v>74.7</v>
      </c>
      <c r="I14">
        <f t="shared" si="4"/>
        <v>-9.4300000000000068</v>
      </c>
      <c r="J14">
        <v>58.91</v>
      </c>
      <c r="K14">
        <f t="shared" si="5"/>
        <v>6.3599999999999994</v>
      </c>
      <c r="L14" s="42"/>
      <c r="M14" s="42"/>
      <c r="N14" s="42"/>
      <c r="O14" s="42"/>
      <c r="P14" s="42"/>
      <c r="Q14" s="42"/>
      <c r="R14" s="42"/>
      <c r="S14" s="8"/>
    </row>
    <row r="15" spans="1:19" x14ac:dyDescent="0.25">
      <c r="A15" s="41"/>
      <c r="B15" s="41"/>
      <c r="C15" s="41"/>
      <c r="D15" t="s">
        <v>14</v>
      </c>
      <c r="E15">
        <f>AVERAGE(E11:E14)</f>
        <v>78.297499999999999</v>
      </c>
      <c r="F15" s="2">
        <f>AVERAGE(F11:F14)</f>
        <v>87.954999999999998</v>
      </c>
      <c r="G15">
        <f t="shared" si="3"/>
        <v>-9.6574999999999989</v>
      </c>
      <c r="H15" s="2">
        <f>AVERAGE(H11:H14)</f>
        <v>83.075000000000003</v>
      </c>
      <c r="I15">
        <f t="shared" si="4"/>
        <v>-4.7775000000000034</v>
      </c>
      <c r="J15" s="2">
        <f>AVERAGE(J11:J14)</f>
        <v>75.41749999999999</v>
      </c>
      <c r="K15">
        <f t="shared" si="5"/>
        <v>2.8800000000000097</v>
      </c>
      <c r="L15" s="42"/>
      <c r="M15" s="42"/>
      <c r="N15" s="42"/>
      <c r="O15" s="42"/>
      <c r="P15" s="42"/>
      <c r="Q15" s="42"/>
      <c r="R15" s="42"/>
      <c r="S15" s="8"/>
    </row>
    <row r="16" spans="1:19" x14ac:dyDescent="0.25">
      <c r="L16" s="8"/>
      <c r="M16" s="8"/>
      <c r="N16" s="8"/>
      <c r="O16" s="8"/>
      <c r="P16" s="8"/>
      <c r="Q16" s="8"/>
      <c r="R16" s="9"/>
      <c r="S16" s="8"/>
    </row>
    <row r="17" spans="1:19" x14ac:dyDescent="0.25">
      <c r="L17" s="8"/>
      <c r="M17" s="8"/>
      <c r="N17" s="8"/>
      <c r="O17" s="8"/>
      <c r="P17" s="8"/>
      <c r="Q17" s="8"/>
      <c r="R17" s="9"/>
      <c r="S17" s="8"/>
    </row>
    <row r="18" spans="1:19" x14ac:dyDescent="0.25">
      <c r="A18" t="s">
        <v>0</v>
      </c>
      <c r="B18" s="41" t="s">
        <v>1</v>
      </c>
      <c r="C18" s="41"/>
      <c r="D18" s="41" t="s">
        <v>2</v>
      </c>
      <c r="E18" s="41"/>
      <c r="F18" t="s">
        <v>11</v>
      </c>
      <c r="G18" t="s">
        <v>15</v>
      </c>
      <c r="H18" t="s">
        <v>19</v>
      </c>
      <c r="I18" t="s">
        <v>20</v>
      </c>
      <c r="J18" t="s">
        <v>25</v>
      </c>
      <c r="K18" t="s">
        <v>16</v>
      </c>
      <c r="L18" s="42" t="s">
        <v>12</v>
      </c>
      <c r="M18" s="42"/>
      <c r="N18" s="42"/>
      <c r="O18" s="42"/>
      <c r="P18" s="42"/>
      <c r="Q18" s="42"/>
      <c r="R18" s="9" t="s">
        <v>23</v>
      </c>
      <c r="S18" s="8"/>
    </row>
    <row r="19" spans="1:19" x14ac:dyDescent="0.25">
      <c r="A19" s="41" t="s">
        <v>29</v>
      </c>
      <c r="B19" t="s">
        <v>4</v>
      </c>
      <c r="C19" t="s">
        <v>5</v>
      </c>
      <c r="D19" t="s">
        <v>7</v>
      </c>
      <c r="E19">
        <v>78.959999999999994</v>
      </c>
      <c r="F19">
        <v>88.48</v>
      </c>
      <c r="G19">
        <f>E19-F19</f>
        <v>-9.5200000000000102</v>
      </c>
      <c r="H19">
        <v>84.2</v>
      </c>
      <c r="I19">
        <f>E19-H19</f>
        <v>-5.2400000000000091</v>
      </c>
      <c r="J19">
        <v>75.2</v>
      </c>
      <c r="K19">
        <f>E19-J19</f>
        <v>3.7599999999999909</v>
      </c>
      <c r="L19" s="42" t="s">
        <v>28</v>
      </c>
      <c r="M19" s="42"/>
      <c r="N19" s="42"/>
      <c r="O19" s="42"/>
      <c r="P19" s="42"/>
      <c r="Q19" s="42"/>
      <c r="R19" s="42" t="s">
        <v>35</v>
      </c>
      <c r="S19" s="8"/>
    </row>
    <row r="20" spans="1:19" x14ac:dyDescent="0.25">
      <c r="A20" s="41"/>
      <c r="B20" s="41" t="s">
        <v>30</v>
      </c>
      <c r="C20" s="41" t="s">
        <v>6</v>
      </c>
      <c r="D20" t="s">
        <v>8</v>
      </c>
      <c r="E20">
        <v>75.17</v>
      </c>
      <c r="F20">
        <v>83.83</v>
      </c>
      <c r="G20">
        <f t="shared" ref="G20:G23" si="6">E20-F20</f>
        <v>-8.6599999999999966</v>
      </c>
      <c r="H20">
        <v>78.099999999999994</v>
      </c>
      <c r="I20">
        <f t="shared" ref="I20:I23" si="7">E20-H20</f>
        <v>-2.9299999999999926</v>
      </c>
      <c r="J20">
        <v>74.27</v>
      </c>
      <c r="K20">
        <f t="shared" ref="K20:K23" si="8">E20-J20</f>
        <v>0.90000000000000568</v>
      </c>
      <c r="L20" s="42"/>
      <c r="M20" s="42"/>
      <c r="N20" s="42"/>
      <c r="O20" s="42"/>
      <c r="P20" s="42"/>
      <c r="Q20" s="42"/>
      <c r="R20" s="42"/>
      <c r="S20" s="8"/>
    </row>
    <row r="21" spans="1:19" x14ac:dyDescent="0.25">
      <c r="A21" s="41"/>
      <c r="B21" s="41"/>
      <c r="C21" s="41"/>
      <c r="D21" t="s">
        <v>9</v>
      </c>
      <c r="E21">
        <v>94.73</v>
      </c>
      <c r="F21">
        <v>96.59</v>
      </c>
      <c r="G21">
        <f t="shared" si="6"/>
        <v>-1.8599999999999994</v>
      </c>
      <c r="H21">
        <v>95.3</v>
      </c>
      <c r="I21">
        <f t="shared" si="7"/>
        <v>-0.56999999999999318</v>
      </c>
      <c r="J21">
        <v>93.29</v>
      </c>
      <c r="K21">
        <f t="shared" si="8"/>
        <v>1.4399999999999977</v>
      </c>
      <c r="L21" s="42"/>
      <c r="M21" s="42"/>
      <c r="N21" s="42"/>
      <c r="O21" s="42"/>
      <c r="P21" s="42"/>
      <c r="Q21" s="42"/>
      <c r="R21" s="42"/>
      <c r="S21" s="8"/>
    </row>
    <row r="22" spans="1:19" x14ac:dyDescent="0.25">
      <c r="A22" s="41"/>
      <c r="B22" s="41"/>
      <c r="C22" s="41"/>
      <c r="D22" t="s">
        <v>10</v>
      </c>
      <c r="E22">
        <v>65.55</v>
      </c>
      <c r="F22">
        <v>82.92</v>
      </c>
      <c r="G22">
        <f t="shared" si="6"/>
        <v>-17.370000000000005</v>
      </c>
      <c r="H22">
        <v>74.7</v>
      </c>
      <c r="I22">
        <f t="shared" si="7"/>
        <v>-9.1500000000000057</v>
      </c>
      <c r="J22">
        <v>58.91</v>
      </c>
      <c r="K22">
        <f t="shared" si="8"/>
        <v>6.6400000000000006</v>
      </c>
      <c r="L22" s="42"/>
      <c r="M22" s="42"/>
      <c r="N22" s="42"/>
      <c r="O22" s="42"/>
      <c r="P22" s="42"/>
      <c r="Q22" s="42"/>
      <c r="R22" s="42"/>
      <c r="S22" s="8"/>
    </row>
    <row r="23" spans="1:19" x14ac:dyDescent="0.25">
      <c r="A23" s="41"/>
      <c r="B23" s="41"/>
      <c r="C23" s="41"/>
      <c r="D23" t="s">
        <v>14</v>
      </c>
      <c r="E23">
        <f>AVERAGE(E19:E22)</f>
        <v>78.602500000000006</v>
      </c>
      <c r="F23" s="2">
        <f>AVERAGE(F19:F22)</f>
        <v>87.954999999999998</v>
      </c>
      <c r="G23">
        <f t="shared" si="6"/>
        <v>-9.352499999999992</v>
      </c>
      <c r="H23" s="2">
        <f>AVERAGE(H19:H22)</f>
        <v>83.075000000000003</v>
      </c>
      <c r="I23">
        <f t="shared" si="7"/>
        <v>-4.4724999999999966</v>
      </c>
      <c r="J23" s="2">
        <f>AVERAGE(J19:J22)</f>
        <v>75.41749999999999</v>
      </c>
      <c r="K23">
        <f t="shared" si="8"/>
        <v>3.1850000000000165</v>
      </c>
      <c r="L23" s="42"/>
      <c r="M23" s="42"/>
      <c r="N23" s="42"/>
      <c r="O23" s="42"/>
      <c r="P23" s="42"/>
      <c r="Q23" s="42"/>
      <c r="R23" s="42"/>
      <c r="S23" s="8"/>
    </row>
    <row r="24" spans="1:19" x14ac:dyDescent="0.25">
      <c r="B24" s="4"/>
      <c r="C24" s="4"/>
      <c r="L24" s="8"/>
      <c r="M24" s="8"/>
      <c r="N24" s="8"/>
      <c r="O24" s="8"/>
      <c r="P24" s="8"/>
      <c r="Q24" s="8"/>
      <c r="R24" s="9"/>
      <c r="S24" s="8"/>
    </row>
    <row r="25" spans="1:19" x14ac:dyDescent="0.25">
      <c r="L25" s="8"/>
      <c r="M25" s="8"/>
      <c r="N25" s="8"/>
      <c r="O25" s="8"/>
      <c r="P25" s="8"/>
      <c r="Q25" s="8"/>
      <c r="R25" s="9"/>
      <c r="S25" s="8"/>
    </row>
    <row r="26" spans="1:19" x14ac:dyDescent="0.25">
      <c r="A26" t="s">
        <v>0</v>
      </c>
      <c r="B26" s="41" t="s">
        <v>1</v>
      </c>
      <c r="C26" s="41"/>
      <c r="D26" s="41" t="s">
        <v>2</v>
      </c>
      <c r="E26" s="41"/>
      <c r="F26" t="s">
        <v>11</v>
      </c>
      <c r="G26" t="s">
        <v>15</v>
      </c>
      <c r="H26" t="s">
        <v>19</v>
      </c>
      <c r="I26" t="s">
        <v>20</v>
      </c>
      <c r="J26" t="s">
        <v>25</v>
      </c>
      <c r="K26" t="s">
        <v>16</v>
      </c>
      <c r="L26" s="42" t="s">
        <v>12</v>
      </c>
      <c r="M26" s="42"/>
      <c r="N26" s="42"/>
      <c r="O26" s="42"/>
      <c r="P26" s="42"/>
      <c r="Q26" s="42"/>
      <c r="R26" s="9" t="s">
        <v>23</v>
      </c>
      <c r="S26" s="8"/>
    </row>
    <row r="27" spans="1:19" x14ac:dyDescent="0.25">
      <c r="A27" s="41" t="s">
        <v>31</v>
      </c>
      <c r="B27" t="s">
        <v>4</v>
      </c>
      <c r="C27" t="s">
        <v>5</v>
      </c>
      <c r="D27" t="s">
        <v>7</v>
      </c>
      <c r="E27">
        <v>73.83</v>
      </c>
      <c r="F27">
        <v>88.48</v>
      </c>
      <c r="G27">
        <f>E27-F27</f>
        <v>-14.650000000000006</v>
      </c>
      <c r="H27">
        <v>84.2</v>
      </c>
      <c r="I27">
        <f>E27-H27</f>
        <v>-10.370000000000005</v>
      </c>
      <c r="J27">
        <v>75.2</v>
      </c>
      <c r="K27">
        <f>E27-J27</f>
        <v>-1.3700000000000045</v>
      </c>
      <c r="L27" s="42" t="s">
        <v>33</v>
      </c>
      <c r="M27" s="42"/>
      <c r="N27" s="42"/>
      <c r="O27" s="42"/>
      <c r="P27" s="42"/>
      <c r="Q27" s="42"/>
      <c r="R27" s="43" t="s">
        <v>37</v>
      </c>
      <c r="S27" s="10"/>
    </row>
    <row r="28" spans="1:19" x14ac:dyDescent="0.25">
      <c r="A28" s="41"/>
      <c r="B28" s="41" t="s">
        <v>32</v>
      </c>
      <c r="C28" s="41" t="s">
        <v>6</v>
      </c>
      <c r="D28" t="s">
        <v>8</v>
      </c>
      <c r="E28">
        <v>77.180000000000007</v>
      </c>
      <c r="F28">
        <v>83.83</v>
      </c>
      <c r="G28">
        <f t="shared" ref="G28:G31" si="9">E28-F28</f>
        <v>-6.6499999999999915</v>
      </c>
      <c r="H28">
        <v>78.099999999999994</v>
      </c>
      <c r="I28">
        <f t="shared" ref="I28:I31" si="10">E28-H28</f>
        <v>-0.91999999999998749</v>
      </c>
      <c r="J28">
        <v>74.27</v>
      </c>
      <c r="K28">
        <f t="shared" ref="K28:K31" si="11">E28-J28</f>
        <v>2.9100000000000108</v>
      </c>
      <c r="L28" s="42"/>
      <c r="M28" s="42"/>
      <c r="N28" s="42"/>
      <c r="O28" s="42"/>
      <c r="P28" s="42"/>
      <c r="Q28" s="42"/>
      <c r="R28" s="43"/>
      <c r="S28" s="10"/>
    </row>
    <row r="29" spans="1:19" x14ac:dyDescent="0.25">
      <c r="A29" s="41"/>
      <c r="B29" s="41"/>
      <c r="C29" s="41"/>
      <c r="D29" t="s">
        <v>9</v>
      </c>
      <c r="E29">
        <v>94.37</v>
      </c>
      <c r="F29">
        <v>96.59</v>
      </c>
      <c r="G29">
        <f t="shared" si="9"/>
        <v>-2.2199999999999989</v>
      </c>
      <c r="H29">
        <v>95.3</v>
      </c>
      <c r="I29">
        <f t="shared" si="10"/>
        <v>-0.92999999999999261</v>
      </c>
      <c r="J29">
        <v>93.29</v>
      </c>
      <c r="K29">
        <f t="shared" si="11"/>
        <v>1.0799999999999983</v>
      </c>
      <c r="L29" s="42"/>
      <c r="M29" s="42"/>
      <c r="N29" s="42"/>
      <c r="O29" s="42"/>
      <c r="P29" s="42"/>
      <c r="Q29" s="42"/>
      <c r="R29" s="43"/>
      <c r="S29" s="10"/>
    </row>
    <row r="30" spans="1:19" x14ac:dyDescent="0.25">
      <c r="A30" s="41"/>
      <c r="B30" s="41"/>
      <c r="C30" s="41"/>
      <c r="D30" t="s">
        <v>10</v>
      </c>
      <c r="E30">
        <v>62.27</v>
      </c>
      <c r="F30">
        <v>82.92</v>
      </c>
      <c r="G30">
        <f t="shared" si="9"/>
        <v>-20.65</v>
      </c>
      <c r="H30">
        <v>74.7</v>
      </c>
      <c r="I30">
        <f t="shared" si="10"/>
        <v>-12.43</v>
      </c>
      <c r="J30">
        <v>58.91</v>
      </c>
      <c r="K30">
        <f t="shared" si="11"/>
        <v>3.3600000000000065</v>
      </c>
      <c r="L30" s="42"/>
      <c r="M30" s="42"/>
      <c r="N30" s="42"/>
      <c r="O30" s="42"/>
      <c r="P30" s="42"/>
      <c r="Q30" s="42"/>
      <c r="R30" s="43"/>
      <c r="S30" s="10"/>
    </row>
    <row r="31" spans="1:19" x14ac:dyDescent="0.25">
      <c r="A31" s="41"/>
      <c r="B31" s="41"/>
      <c r="C31" s="41"/>
      <c r="D31" t="s">
        <v>14</v>
      </c>
      <c r="E31">
        <f>AVERAGE(E27:E30)</f>
        <v>76.912499999999994</v>
      </c>
      <c r="F31" s="2">
        <f>AVERAGE(F27:F30)</f>
        <v>87.954999999999998</v>
      </c>
      <c r="G31">
        <f t="shared" si="9"/>
        <v>-11.042500000000004</v>
      </c>
      <c r="H31" s="2">
        <f>AVERAGE(H27:H30)</f>
        <v>83.075000000000003</v>
      </c>
      <c r="I31">
        <f t="shared" si="10"/>
        <v>-6.1625000000000085</v>
      </c>
      <c r="J31" s="2">
        <f>AVERAGE(J27:J30)</f>
        <v>75.41749999999999</v>
      </c>
      <c r="K31">
        <f t="shared" si="11"/>
        <v>1.4950000000000045</v>
      </c>
      <c r="L31" s="42"/>
      <c r="M31" s="42"/>
      <c r="N31" s="42"/>
      <c r="O31" s="42"/>
      <c r="P31" s="42"/>
      <c r="Q31" s="42"/>
      <c r="R31" s="43"/>
      <c r="S31" s="10"/>
    </row>
    <row r="33" spans="1:18" x14ac:dyDescent="0.25">
      <c r="A33" s="14" t="s">
        <v>49</v>
      </c>
      <c r="B33" t="s">
        <v>60</v>
      </c>
    </row>
    <row r="34" spans="1:18" x14ac:dyDescent="0.25">
      <c r="A34" t="s">
        <v>0</v>
      </c>
      <c r="B34" s="41" t="s">
        <v>1</v>
      </c>
      <c r="C34" s="41"/>
      <c r="D34" s="41" t="s">
        <v>2</v>
      </c>
      <c r="E34" s="41"/>
      <c r="F34" t="s">
        <v>11</v>
      </c>
      <c r="G34" t="s">
        <v>15</v>
      </c>
      <c r="H34" t="s">
        <v>19</v>
      </c>
      <c r="I34" t="s">
        <v>20</v>
      </c>
      <c r="J34" t="s">
        <v>25</v>
      </c>
      <c r="K34" t="s">
        <v>16</v>
      </c>
      <c r="L34" s="42" t="s">
        <v>12</v>
      </c>
      <c r="M34" s="42"/>
      <c r="N34" s="42"/>
      <c r="O34" s="42"/>
      <c r="P34" s="42"/>
      <c r="Q34" s="42"/>
      <c r="R34" s="9" t="s">
        <v>23</v>
      </c>
    </row>
    <row r="35" spans="1:18" x14ac:dyDescent="0.25">
      <c r="A35" s="41" t="s">
        <v>59</v>
      </c>
      <c r="B35" t="s">
        <v>4</v>
      </c>
      <c r="C35" t="s">
        <v>5</v>
      </c>
      <c r="D35" t="s">
        <v>7</v>
      </c>
      <c r="E35">
        <v>73.83</v>
      </c>
      <c r="F35">
        <v>88.48</v>
      </c>
      <c r="G35">
        <f>E35-F35</f>
        <v>-14.650000000000006</v>
      </c>
      <c r="H35">
        <v>84.2</v>
      </c>
      <c r="I35">
        <f>E35-H35</f>
        <v>-10.370000000000005</v>
      </c>
      <c r="J35">
        <v>75.2</v>
      </c>
      <c r="K35">
        <f>E35-J35</f>
        <v>-1.3700000000000045</v>
      </c>
      <c r="L35" s="42" t="s">
        <v>61</v>
      </c>
      <c r="M35" s="42"/>
      <c r="N35" s="42"/>
      <c r="O35" s="42"/>
      <c r="P35" s="42"/>
      <c r="Q35" s="42"/>
      <c r="R35" s="43"/>
    </row>
    <row r="36" spans="1:18" x14ac:dyDescent="0.25">
      <c r="A36" s="41"/>
      <c r="B36" s="41" t="s">
        <v>47</v>
      </c>
      <c r="C36" s="41" t="s">
        <v>6</v>
      </c>
      <c r="D36" t="s">
        <v>8</v>
      </c>
      <c r="E36">
        <v>77.180000000000007</v>
      </c>
      <c r="F36">
        <v>83.83</v>
      </c>
      <c r="G36">
        <f t="shared" ref="G36:G39" si="12">E36-F36</f>
        <v>-6.6499999999999915</v>
      </c>
      <c r="H36">
        <v>78.099999999999994</v>
      </c>
      <c r="I36">
        <f t="shared" ref="I36:I39" si="13">E36-H36</f>
        <v>-0.91999999999998749</v>
      </c>
      <c r="J36">
        <v>74.27</v>
      </c>
      <c r="K36">
        <f t="shared" ref="K36:K39" si="14">E36-J36</f>
        <v>2.9100000000000108</v>
      </c>
      <c r="L36" s="42"/>
      <c r="M36" s="42"/>
      <c r="N36" s="42"/>
      <c r="O36" s="42"/>
      <c r="P36" s="42"/>
      <c r="Q36" s="42"/>
      <c r="R36" s="43"/>
    </row>
    <row r="37" spans="1:18" x14ac:dyDescent="0.25">
      <c r="A37" s="41"/>
      <c r="B37" s="41"/>
      <c r="C37" s="41"/>
      <c r="D37" t="s">
        <v>9</v>
      </c>
      <c r="E37">
        <v>94.37</v>
      </c>
      <c r="F37">
        <v>96.59</v>
      </c>
      <c r="G37">
        <f t="shared" si="12"/>
        <v>-2.2199999999999989</v>
      </c>
      <c r="H37">
        <v>95.3</v>
      </c>
      <c r="I37">
        <f t="shared" si="13"/>
        <v>-0.92999999999999261</v>
      </c>
      <c r="J37">
        <v>93.29</v>
      </c>
      <c r="K37">
        <f t="shared" si="14"/>
        <v>1.0799999999999983</v>
      </c>
      <c r="L37" s="42"/>
      <c r="M37" s="42"/>
      <c r="N37" s="42"/>
      <c r="O37" s="42"/>
      <c r="P37" s="42"/>
      <c r="Q37" s="42"/>
      <c r="R37" s="43"/>
    </row>
    <row r="38" spans="1:18" x14ac:dyDescent="0.25">
      <c r="A38" s="41"/>
      <c r="B38" s="41"/>
      <c r="C38" s="41"/>
      <c r="D38" t="s">
        <v>10</v>
      </c>
      <c r="E38">
        <v>62.27</v>
      </c>
      <c r="F38">
        <v>82.92</v>
      </c>
      <c r="G38">
        <f t="shared" si="12"/>
        <v>-20.65</v>
      </c>
      <c r="H38">
        <v>74.7</v>
      </c>
      <c r="I38">
        <f t="shared" si="13"/>
        <v>-12.43</v>
      </c>
      <c r="J38">
        <v>58.91</v>
      </c>
      <c r="K38">
        <f t="shared" si="14"/>
        <v>3.3600000000000065</v>
      </c>
      <c r="L38" s="42"/>
      <c r="M38" s="42"/>
      <c r="N38" s="42"/>
      <c r="O38" s="42"/>
      <c r="P38" s="42"/>
      <c r="Q38" s="42"/>
      <c r="R38" s="43"/>
    </row>
    <row r="39" spans="1:18" x14ac:dyDescent="0.25">
      <c r="A39" s="41"/>
      <c r="B39" s="41"/>
      <c r="C39" s="41"/>
      <c r="D39" t="s">
        <v>14</v>
      </c>
      <c r="E39">
        <f>AVERAGE(E35:E38)</f>
        <v>76.912499999999994</v>
      </c>
      <c r="F39" s="2">
        <f>AVERAGE(F35:F38)</f>
        <v>87.954999999999998</v>
      </c>
      <c r="G39">
        <f t="shared" si="12"/>
        <v>-11.042500000000004</v>
      </c>
      <c r="H39" s="2">
        <f>AVERAGE(H35:H38)</f>
        <v>83.075000000000003</v>
      </c>
      <c r="I39">
        <f t="shared" si="13"/>
        <v>-6.1625000000000085</v>
      </c>
      <c r="J39" s="2">
        <f>AVERAGE(J35:J38)</f>
        <v>75.41749999999999</v>
      </c>
      <c r="K39">
        <f t="shared" si="14"/>
        <v>1.4950000000000045</v>
      </c>
      <c r="L39" s="42"/>
      <c r="M39" s="42"/>
      <c r="N39" s="42"/>
      <c r="O39" s="42"/>
      <c r="P39" s="42"/>
      <c r="Q39" s="42"/>
      <c r="R39" s="43"/>
    </row>
    <row r="41" spans="1:18" x14ac:dyDescent="0.25">
      <c r="A41" s="14" t="s">
        <v>49</v>
      </c>
      <c r="B41" t="s">
        <v>60</v>
      </c>
    </row>
    <row r="42" spans="1:18" x14ac:dyDescent="0.25">
      <c r="A42" t="s">
        <v>0</v>
      </c>
      <c r="B42" s="41" t="s">
        <v>1</v>
      </c>
      <c r="C42" s="41"/>
      <c r="D42" s="41" t="s">
        <v>2</v>
      </c>
      <c r="E42" s="41"/>
      <c r="F42" t="s">
        <v>11</v>
      </c>
      <c r="G42" t="s">
        <v>15</v>
      </c>
      <c r="H42" t="s">
        <v>19</v>
      </c>
      <c r="I42" t="s">
        <v>20</v>
      </c>
      <c r="J42" t="s">
        <v>25</v>
      </c>
      <c r="K42" t="s">
        <v>16</v>
      </c>
      <c r="L42" s="42" t="s">
        <v>12</v>
      </c>
      <c r="M42" s="42"/>
      <c r="N42" s="42"/>
      <c r="O42" s="42"/>
      <c r="P42" s="42"/>
      <c r="Q42" s="42"/>
      <c r="R42" s="9" t="s">
        <v>23</v>
      </c>
    </row>
    <row r="43" spans="1:18" x14ac:dyDescent="0.25">
      <c r="A43" s="41" t="s">
        <v>62</v>
      </c>
      <c r="B43" t="s">
        <v>4</v>
      </c>
      <c r="C43" t="s">
        <v>5</v>
      </c>
      <c r="D43" t="s">
        <v>7</v>
      </c>
      <c r="E43">
        <v>73.83</v>
      </c>
      <c r="F43">
        <v>88.48</v>
      </c>
      <c r="G43">
        <f>E43-F43</f>
        <v>-14.650000000000006</v>
      </c>
      <c r="H43">
        <v>84.2</v>
      </c>
      <c r="I43">
        <f>E43-H43</f>
        <v>-10.370000000000005</v>
      </c>
      <c r="J43">
        <v>75.2</v>
      </c>
      <c r="K43">
        <f>E43-J43</f>
        <v>-1.3700000000000045</v>
      </c>
      <c r="L43" s="42" t="s">
        <v>64</v>
      </c>
      <c r="M43" s="42"/>
      <c r="N43" s="42"/>
      <c r="O43" s="42"/>
      <c r="P43" s="42"/>
      <c r="Q43" s="42"/>
      <c r="R43" s="43"/>
    </row>
    <row r="44" spans="1:18" x14ac:dyDescent="0.25">
      <c r="A44" s="41"/>
      <c r="B44" s="41" t="s">
        <v>63</v>
      </c>
      <c r="C44" s="41" t="s">
        <v>6</v>
      </c>
      <c r="D44" t="s">
        <v>8</v>
      </c>
      <c r="E44">
        <v>77.180000000000007</v>
      </c>
      <c r="F44">
        <v>83.83</v>
      </c>
      <c r="G44">
        <f t="shared" ref="G44:G47" si="15">E44-F44</f>
        <v>-6.6499999999999915</v>
      </c>
      <c r="H44">
        <v>78.099999999999994</v>
      </c>
      <c r="I44">
        <f t="shared" ref="I44:I47" si="16">E44-H44</f>
        <v>-0.91999999999998749</v>
      </c>
      <c r="J44">
        <v>74.27</v>
      </c>
      <c r="K44">
        <f t="shared" ref="K44:K47" si="17">E44-J44</f>
        <v>2.9100000000000108</v>
      </c>
      <c r="L44" s="42"/>
      <c r="M44" s="42"/>
      <c r="N44" s="42"/>
      <c r="O44" s="42"/>
      <c r="P44" s="42"/>
      <c r="Q44" s="42"/>
      <c r="R44" s="43"/>
    </row>
    <row r="45" spans="1:18" x14ac:dyDescent="0.25">
      <c r="A45" s="41"/>
      <c r="B45" s="41"/>
      <c r="C45" s="41"/>
      <c r="D45" t="s">
        <v>9</v>
      </c>
      <c r="E45">
        <v>94.37</v>
      </c>
      <c r="F45">
        <v>96.59</v>
      </c>
      <c r="G45">
        <f t="shared" si="15"/>
        <v>-2.2199999999999989</v>
      </c>
      <c r="H45">
        <v>95.3</v>
      </c>
      <c r="I45">
        <f t="shared" si="16"/>
        <v>-0.92999999999999261</v>
      </c>
      <c r="J45">
        <v>93.29</v>
      </c>
      <c r="K45">
        <f t="shared" si="17"/>
        <v>1.0799999999999983</v>
      </c>
      <c r="L45" s="42"/>
      <c r="M45" s="42"/>
      <c r="N45" s="42"/>
      <c r="O45" s="42"/>
      <c r="P45" s="42"/>
      <c r="Q45" s="42"/>
      <c r="R45" s="43"/>
    </row>
    <row r="46" spans="1:18" x14ac:dyDescent="0.25">
      <c r="A46" s="41"/>
      <c r="B46" s="41"/>
      <c r="C46" s="41"/>
      <c r="D46" t="s">
        <v>10</v>
      </c>
      <c r="E46">
        <v>62.27</v>
      </c>
      <c r="F46">
        <v>82.92</v>
      </c>
      <c r="G46">
        <f t="shared" si="15"/>
        <v>-20.65</v>
      </c>
      <c r="H46">
        <v>74.7</v>
      </c>
      <c r="I46">
        <f t="shared" si="16"/>
        <v>-12.43</v>
      </c>
      <c r="J46">
        <v>58.91</v>
      </c>
      <c r="K46">
        <f t="shared" si="17"/>
        <v>3.3600000000000065</v>
      </c>
      <c r="L46" s="42"/>
      <c r="M46" s="42"/>
      <c r="N46" s="42"/>
      <c r="O46" s="42"/>
      <c r="P46" s="42"/>
      <c r="Q46" s="42"/>
      <c r="R46" s="43"/>
    </row>
    <row r="47" spans="1:18" x14ac:dyDescent="0.25">
      <c r="A47" s="41"/>
      <c r="B47" s="41"/>
      <c r="C47" s="41"/>
      <c r="D47" t="s">
        <v>14</v>
      </c>
      <c r="E47">
        <f>AVERAGE(E43:E46)</f>
        <v>76.912499999999994</v>
      </c>
      <c r="F47" s="2">
        <f>AVERAGE(F43:F46)</f>
        <v>87.954999999999998</v>
      </c>
      <c r="G47">
        <f t="shared" si="15"/>
        <v>-11.042500000000004</v>
      </c>
      <c r="H47" s="2">
        <f>AVERAGE(H43:H46)</f>
        <v>83.075000000000003</v>
      </c>
      <c r="I47">
        <f t="shared" si="16"/>
        <v>-6.1625000000000085</v>
      </c>
      <c r="J47" s="2">
        <f>AVERAGE(J43:J46)</f>
        <v>75.41749999999999</v>
      </c>
      <c r="K47">
        <f t="shared" si="17"/>
        <v>1.4950000000000045</v>
      </c>
      <c r="L47" s="42"/>
      <c r="M47" s="42"/>
      <c r="N47" s="42"/>
      <c r="O47" s="42"/>
      <c r="P47" s="42"/>
      <c r="Q47" s="42"/>
      <c r="R47" s="43"/>
    </row>
  </sheetData>
  <mergeCells count="48">
    <mergeCell ref="A27:A31"/>
    <mergeCell ref="L27:Q31"/>
    <mergeCell ref="R27:R31"/>
    <mergeCell ref="B28:B31"/>
    <mergeCell ref="C28:C31"/>
    <mergeCell ref="B26:C26"/>
    <mergeCell ref="D26:E26"/>
    <mergeCell ref="L26:Q26"/>
    <mergeCell ref="A19:A23"/>
    <mergeCell ref="L19:Q23"/>
    <mergeCell ref="L2:Q2"/>
    <mergeCell ref="D2:E2"/>
    <mergeCell ref="L3:Q7"/>
    <mergeCell ref="A11:A15"/>
    <mergeCell ref="B10:C10"/>
    <mergeCell ref="D10:E10"/>
    <mergeCell ref="L10:Q10"/>
    <mergeCell ref="L11:Q15"/>
    <mergeCell ref="B2:C2"/>
    <mergeCell ref="A3:A7"/>
    <mergeCell ref="B4:B7"/>
    <mergeCell ref="C4:C7"/>
    <mergeCell ref="R3:R7"/>
    <mergeCell ref="R11:R15"/>
    <mergeCell ref="R19:R23"/>
    <mergeCell ref="B20:B23"/>
    <mergeCell ref="C20:C23"/>
    <mergeCell ref="B12:B15"/>
    <mergeCell ref="C12:C15"/>
    <mergeCell ref="B18:C18"/>
    <mergeCell ref="D18:E18"/>
    <mergeCell ref="L18:Q18"/>
    <mergeCell ref="B34:C34"/>
    <mergeCell ref="D34:E34"/>
    <mergeCell ref="L34:Q34"/>
    <mergeCell ref="A35:A39"/>
    <mergeCell ref="L35:Q39"/>
    <mergeCell ref="R35:R39"/>
    <mergeCell ref="B36:B39"/>
    <mergeCell ref="C36:C39"/>
    <mergeCell ref="B42:C42"/>
    <mergeCell ref="D42:E42"/>
    <mergeCell ref="L42:Q42"/>
    <mergeCell ref="A43:A47"/>
    <mergeCell ref="L43:Q47"/>
    <mergeCell ref="R43:R47"/>
    <mergeCell ref="B44:B47"/>
    <mergeCell ref="C44:C4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18E-EA30-432D-A1C4-E9136D7B3B39}">
  <dimension ref="A1:AE185"/>
  <sheetViews>
    <sheetView tabSelected="1" topLeftCell="J106" zoomScaleNormal="100" workbookViewId="0">
      <selection activeCell="U126" sqref="U126"/>
    </sheetView>
  </sheetViews>
  <sheetFormatPr defaultRowHeight="13.8" x14ac:dyDescent="0.25"/>
  <cols>
    <col min="1" max="1" width="15" customWidth="1"/>
    <col min="2" max="2" width="11.77734375" customWidth="1"/>
    <col min="3" max="3" width="12" customWidth="1"/>
    <col min="6" max="6" width="6.21875" customWidth="1"/>
    <col min="7" max="7" width="10.21875" customWidth="1"/>
    <col min="8" max="8" width="14.33203125" customWidth="1"/>
    <col min="9" max="9" width="10.5546875" customWidth="1"/>
    <col min="10" max="10" width="11.5546875" customWidth="1"/>
    <col min="22" max="22" width="9.109375" bestFit="1" customWidth="1"/>
    <col min="23" max="23" width="11" customWidth="1"/>
    <col min="24" max="24" width="9.77734375" customWidth="1"/>
  </cols>
  <sheetData>
    <row r="1" spans="1:21" x14ac:dyDescent="0.25">
      <c r="A1" t="s">
        <v>0</v>
      </c>
      <c r="B1" s="41" t="s">
        <v>1</v>
      </c>
      <c r="C1" s="41"/>
      <c r="D1" s="41" t="s">
        <v>2</v>
      </c>
      <c r="E1" s="41"/>
      <c r="F1" t="s">
        <v>11</v>
      </c>
      <c r="G1" t="s">
        <v>15</v>
      </c>
      <c r="H1" t="s">
        <v>19</v>
      </c>
      <c r="I1" t="s">
        <v>20</v>
      </c>
      <c r="J1" t="s">
        <v>50</v>
      </c>
      <c r="K1" t="s">
        <v>51</v>
      </c>
      <c r="L1" t="s">
        <v>25</v>
      </c>
      <c r="M1" t="s">
        <v>16</v>
      </c>
      <c r="N1" s="41" t="s">
        <v>12</v>
      </c>
      <c r="O1" s="41"/>
      <c r="P1" s="41"/>
      <c r="Q1" s="41"/>
      <c r="R1" s="41"/>
      <c r="S1" s="41"/>
      <c r="T1" t="s">
        <v>23</v>
      </c>
    </row>
    <row r="2" spans="1:21" x14ac:dyDescent="0.25">
      <c r="A2" s="41" t="s">
        <v>39</v>
      </c>
      <c r="B2" t="s">
        <v>4</v>
      </c>
      <c r="C2" t="s">
        <v>5</v>
      </c>
      <c r="D2" t="s">
        <v>7</v>
      </c>
      <c r="E2">
        <v>75.290000000000006</v>
      </c>
      <c r="F2">
        <v>88.48</v>
      </c>
      <c r="G2">
        <f>E2-F2</f>
        <v>-13.189999999999998</v>
      </c>
      <c r="H2">
        <v>84.2</v>
      </c>
      <c r="I2">
        <f>E2-H2</f>
        <v>-8.9099999999999966</v>
      </c>
      <c r="J2">
        <v>83.6</v>
      </c>
      <c r="K2">
        <f>E2 - J2</f>
        <v>-8.3099999999999881</v>
      </c>
      <c r="L2">
        <v>75.2</v>
      </c>
      <c r="M2">
        <f>E2-L2</f>
        <v>9.0000000000003411E-2</v>
      </c>
      <c r="N2" s="42" t="s">
        <v>38</v>
      </c>
      <c r="O2" s="42"/>
      <c r="P2" s="42"/>
      <c r="Q2" s="42"/>
      <c r="R2" s="42"/>
      <c r="S2" s="42"/>
      <c r="T2" s="48" t="s">
        <v>44</v>
      </c>
      <c r="U2" s="48"/>
    </row>
    <row r="3" spans="1:21" x14ac:dyDescent="0.25">
      <c r="A3" s="41"/>
      <c r="B3" s="41" t="s">
        <v>40</v>
      </c>
      <c r="C3" s="41" t="s">
        <v>6</v>
      </c>
      <c r="D3" t="s">
        <v>8</v>
      </c>
      <c r="E3">
        <v>73.040000000000006</v>
      </c>
      <c r="F3">
        <v>83.83</v>
      </c>
      <c r="G3">
        <f t="shared" ref="G3:G6" si="0">E3-F3</f>
        <v>-10.789999999999992</v>
      </c>
      <c r="H3">
        <v>78.099999999999994</v>
      </c>
      <c r="I3">
        <f>E3-H3</f>
        <v>-5.0599999999999881</v>
      </c>
      <c r="J3">
        <v>79.599999999999994</v>
      </c>
      <c r="K3">
        <f t="shared" ref="K3:K6" si="1">E3 - J3</f>
        <v>-6.5599999999999881</v>
      </c>
      <c r="L3">
        <v>74.27</v>
      </c>
      <c r="M3">
        <f>E3-L3</f>
        <v>-1.2299999999999898</v>
      </c>
      <c r="N3" s="42"/>
      <c r="O3" s="42"/>
      <c r="P3" s="42"/>
      <c r="Q3" s="42"/>
      <c r="R3" s="42"/>
      <c r="S3" s="42"/>
      <c r="T3" s="48"/>
      <c r="U3" s="48"/>
    </row>
    <row r="4" spans="1:21" x14ac:dyDescent="0.25">
      <c r="A4" s="41"/>
      <c r="B4" s="41"/>
      <c r="C4" s="41"/>
      <c r="D4" t="s">
        <v>9</v>
      </c>
      <c r="E4">
        <v>95.63</v>
      </c>
      <c r="F4">
        <v>96.59</v>
      </c>
      <c r="G4">
        <f t="shared" si="0"/>
        <v>-0.96000000000000796</v>
      </c>
      <c r="H4">
        <v>95.3</v>
      </c>
      <c r="I4">
        <f>E4-H4</f>
        <v>0.32999999999999829</v>
      </c>
      <c r="J4">
        <v>95.8</v>
      </c>
      <c r="K4">
        <f t="shared" si="1"/>
        <v>-0.17000000000000171</v>
      </c>
      <c r="L4">
        <v>93.29</v>
      </c>
      <c r="M4">
        <f>E4-L4</f>
        <v>2.3399999999999892</v>
      </c>
      <c r="N4" s="42"/>
      <c r="O4" s="42"/>
      <c r="P4" s="42"/>
      <c r="Q4" s="42"/>
      <c r="R4" s="42"/>
      <c r="S4" s="42"/>
      <c r="T4" s="48"/>
      <c r="U4" s="48"/>
    </row>
    <row r="5" spans="1:21" x14ac:dyDescent="0.25">
      <c r="A5" s="41"/>
      <c r="B5" s="41"/>
      <c r="C5" s="41"/>
      <c r="D5" t="s">
        <v>10</v>
      </c>
      <c r="E5">
        <v>67.44</v>
      </c>
      <c r="F5">
        <v>82.92</v>
      </c>
      <c r="G5">
        <f t="shared" si="0"/>
        <v>-15.480000000000004</v>
      </c>
      <c r="H5">
        <v>74.7</v>
      </c>
      <c r="I5">
        <f>E5-H5</f>
        <v>-7.2600000000000051</v>
      </c>
      <c r="J5">
        <v>77.599999999999994</v>
      </c>
      <c r="K5">
        <f t="shared" si="1"/>
        <v>-10.159999999999997</v>
      </c>
      <c r="L5">
        <v>58.91</v>
      </c>
      <c r="M5">
        <f>E5-L5</f>
        <v>8.5300000000000011</v>
      </c>
      <c r="N5" s="42"/>
      <c r="O5" s="42"/>
      <c r="P5" s="42"/>
      <c r="Q5" s="42"/>
      <c r="R5" s="42"/>
      <c r="S5" s="42"/>
      <c r="T5" s="48"/>
      <c r="U5" s="48"/>
    </row>
    <row r="6" spans="1:21" x14ac:dyDescent="0.25">
      <c r="A6" s="41"/>
      <c r="B6" s="41"/>
      <c r="C6" s="41"/>
      <c r="D6" t="s">
        <v>14</v>
      </c>
      <c r="E6">
        <f>AVERAGE(E2:E5)</f>
        <v>77.849999999999994</v>
      </c>
      <c r="F6" s="2">
        <f>AVERAGE(F2:F5)</f>
        <v>87.954999999999998</v>
      </c>
      <c r="G6">
        <f t="shared" si="0"/>
        <v>-10.105000000000004</v>
      </c>
      <c r="H6" s="2">
        <f>AVERAGE(H2:H5)</f>
        <v>83.075000000000003</v>
      </c>
      <c r="I6">
        <f>E6-H6</f>
        <v>-5.2250000000000085</v>
      </c>
      <c r="J6">
        <v>84.1</v>
      </c>
      <c r="K6">
        <f t="shared" si="1"/>
        <v>-6.25</v>
      </c>
      <c r="L6" s="2">
        <f>AVERAGE(L2:L5)</f>
        <v>75.41749999999999</v>
      </c>
      <c r="M6">
        <f>E6-L6</f>
        <v>2.4325000000000045</v>
      </c>
      <c r="N6" s="42"/>
      <c r="O6" s="42"/>
      <c r="P6" s="42"/>
      <c r="Q6" s="42"/>
      <c r="R6" s="42"/>
      <c r="S6" s="42"/>
      <c r="T6" s="48"/>
      <c r="U6" s="48"/>
    </row>
    <row r="9" spans="1:21" x14ac:dyDescent="0.25">
      <c r="A9" t="s">
        <v>0</v>
      </c>
      <c r="B9" s="41" t="s">
        <v>1</v>
      </c>
      <c r="C9" s="41"/>
      <c r="D9" s="41" t="s">
        <v>2</v>
      </c>
      <c r="E9" s="41"/>
      <c r="F9" t="s">
        <v>11</v>
      </c>
      <c r="G9" t="s">
        <v>15</v>
      </c>
      <c r="H9" t="s">
        <v>19</v>
      </c>
      <c r="I9" t="s">
        <v>20</v>
      </c>
      <c r="J9" t="s">
        <v>50</v>
      </c>
      <c r="K9" t="s">
        <v>51</v>
      </c>
      <c r="L9" t="s">
        <v>25</v>
      </c>
      <c r="M9" t="s">
        <v>16</v>
      </c>
      <c r="N9" s="41" t="s">
        <v>12</v>
      </c>
      <c r="O9" s="41"/>
      <c r="P9" s="41"/>
      <c r="Q9" s="41"/>
      <c r="R9" s="41"/>
      <c r="S9" s="41"/>
      <c r="T9" t="s">
        <v>23</v>
      </c>
    </row>
    <row r="10" spans="1:21" x14ac:dyDescent="0.25">
      <c r="A10" s="41" t="s">
        <v>41</v>
      </c>
      <c r="B10" t="s">
        <v>4</v>
      </c>
      <c r="C10" t="s">
        <v>5</v>
      </c>
      <c r="D10" t="s">
        <v>7</v>
      </c>
      <c r="E10">
        <v>76.66</v>
      </c>
      <c r="F10">
        <v>88.48</v>
      </c>
      <c r="G10">
        <f>E10-F10</f>
        <v>-11.820000000000007</v>
      </c>
      <c r="H10">
        <v>84.2</v>
      </c>
      <c r="I10">
        <f>E10 - H10</f>
        <v>-7.5400000000000063</v>
      </c>
      <c r="J10">
        <v>83.6</v>
      </c>
      <c r="K10">
        <f>E10 - J10</f>
        <v>-6.9399999999999977</v>
      </c>
      <c r="L10">
        <v>75.2</v>
      </c>
      <c r="M10">
        <f>E10-L10</f>
        <v>1.4599999999999937</v>
      </c>
      <c r="N10" s="41" t="s">
        <v>42</v>
      </c>
      <c r="O10" s="41"/>
      <c r="P10" s="41"/>
      <c r="Q10" s="41"/>
      <c r="R10" s="41"/>
      <c r="S10" s="41"/>
      <c r="T10" s="48"/>
      <c r="U10" s="48"/>
    </row>
    <row r="11" spans="1:21" x14ac:dyDescent="0.25">
      <c r="A11" s="41"/>
      <c r="B11" s="41" t="s">
        <v>99</v>
      </c>
      <c r="C11" s="41" t="s">
        <v>6</v>
      </c>
      <c r="D11" t="s">
        <v>8</v>
      </c>
      <c r="E11">
        <v>76.11</v>
      </c>
      <c r="F11">
        <v>83.83</v>
      </c>
      <c r="G11">
        <f t="shared" ref="G11:G14" si="2">E11-F11</f>
        <v>-7.7199999999999989</v>
      </c>
      <c r="H11">
        <v>78.099999999999994</v>
      </c>
      <c r="I11">
        <f>E11 - H11</f>
        <v>-1.9899999999999949</v>
      </c>
      <c r="J11">
        <v>79.599999999999994</v>
      </c>
      <c r="K11">
        <f t="shared" ref="K11:K14" si="3">E11 - J11</f>
        <v>-3.4899999999999949</v>
      </c>
      <c r="L11">
        <v>74.27</v>
      </c>
      <c r="M11">
        <f>E11-L11</f>
        <v>1.8400000000000034</v>
      </c>
      <c r="N11" s="41"/>
      <c r="O11" s="41"/>
      <c r="P11" s="41"/>
      <c r="Q11" s="41"/>
      <c r="R11" s="41"/>
      <c r="S11" s="41"/>
      <c r="T11" s="48"/>
      <c r="U11" s="48"/>
    </row>
    <row r="12" spans="1:21" x14ac:dyDescent="0.25">
      <c r="A12" s="41"/>
      <c r="B12" s="41"/>
      <c r="C12" s="41"/>
      <c r="D12" t="s">
        <v>9</v>
      </c>
      <c r="E12">
        <v>94.97</v>
      </c>
      <c r="F12">
        <v>96.59</v>
      </c>
      <c r="G12">
        <f t="shared" si="2"/>
        <v>-1.6200000000000045</v>
      </c>
      <c r="H12">
        <v>95.3</v>
      </c>
      <c r="I12">
        <f>E12 - H12</f>
        <v>-0.32999999999999829</v>
      </c>
      <c r="J12">
        <v>95.8</v>
      </c>
      <c r="K12">
        <f t="shared" si="3"/>
        <v>-0.82999999999999829</v>
      </c>
      <c r="L12">
        <v>93.29</v>
      </c>
      <c r="M12">
        <f>E12-L12</f>
        <v>1.6799999999999926</v>
      </c>
      <c r="N12" s="41"/>
      <c r="O12" s="41"/>
      <c r="P12" s="41"/>
      <c r="Q12" s="41"/>
      <c r="R12" s="41"/>
      <c r="S12" s="41"/>
      <c r="T12" s="48"/>
      <c r="U12" s="48"/>
    </row>
    <row r="13" spans="1:21" x14ac:dyDescent="0.25">
      <c r="A13" s="41"/>
      <c r="B13" s="41"/>
      <c r="C13" s="41"/>
      <c r="D13" t="s">
        <v>10</v>
      </c>
      <c r="E13">
        <v>65.48</v>
      </c>
      <c r="F13">
        <v>82.92</v>
      </c>
      <c r="G13">
        <f t="shared" si="2"/>
        <v>-17.439999999999998</v>
      </c>
      <c r="H13">
        <v>74.7</v>
      </c>
      <c r="I13">
        <f>E13 - H13</f>
        <v>-9.2199999999999989</v>
      </c>
      <c r="J13">
        <v>77.599999999999994</v>
      </c>
      <c r="K13">
        <f t="shared" si="3"/>
        <v>-12.11999999999999</v>
      </c>
      <c r="L13">
        <v>58.91</v>
      </c>
      <c r="M13">
        <f>E13-L13</f>
        <v>6.5700000000000074</v>
      </c>
      <c r="N13" s="41"/>
      <c r="O13" s="41"/>
      <c r="P13" s="41"/>
      <c r="Q13" s="41"/>
      <c r="R13" s="41"/>
      <c r="S13" s="41"/>
      <c r="T13" s="48"/>
      <c r="U13" s="48"/>
    </row>
    <row r="14" spans="1:21" x14ac:dyDescent="0.25">
      <c r="A14" s="41"/>
      <c r="B14" s="41"/>
      <c r="C14" s="41"/>
      <c r="D14" t="s">
        <v>14</v>
      </c>
      <c r="E14">
        <f>AVERAGE(E10:E13)</f>
        <v>78.304999999999993</v>
      </c>
      <c r="F14" s="2">
        <f>AVERAGE(F10:F13)</f>
        <v>87.954999999999998</v>
      </c>
      <c r="G14">
        <f t="shared" si="2"/>
        <v>-9.6500000000000057</v>
      </c>
      <c r="H14" s="2">
        <f>AVERAGE(H10:H13)</f>
        <v>83.075000000000003</v>
      </c>
      <c r="I14">
        <f>E14 - H14</f>
        <v>-4.7700000000000102</v>
      </c>
      <c r="J14">
        <v>84.1</v>
      </c>
      <c r="K14">
        <f t="shared" si="3"/>
        <v>-5.7950000000000017</v>
      </c>
      <c r="L14" s="2">
        <f>AVERAGE(L10:L13)</f>
        <v>75.41749999999999</v>
      </c>
      <c r="M14">
        <f>E14-L14</f>
        <v>2.8875000000000028</v>
      </c>
      <c r="N14" s="41"/>
      <c r="O14" s="41"/>
      <c r="P14" s="41"/>
      <c r="Q14" s="41"/>
      <c r="R14" s="41"/>
      <c r="S14" s="41"/>
      <c r="T14" s="48"/>
      <c r="U14" s="48"/>
    </row>
    <row r="16" spans="1:21" x14ac:dyDescent="0.25">
      <c r="A16" t="s">
        <v>43</v>
      </c>
    </row>
    <row r="17" spans="1:21" x14ac:dyDescent="0.25">
      <c r="A17" t="s">
        <v>0</v>
      </c>
      <c r="B17" s="41" t="s">
        <v>1</v>
      </c>
      <c r="C17" s="41"/>
      <c r="D17" s="41" t="s">
        <v>2</v>
      </c>
      <c r="E17" s="41"/>
      <c r="F17" t="s">
        <v>11</v>
      </c>
      <c r="G17" t="s">
        <v>15</v>
      </c>
      <c r="H17" t="s">
        <v>19</v>
      </c>
      <c r="I17" t="s">
        <v>20</v>
      </c>
      <c r="J17" t="s">
        <v>50</v>
      </c>
      <c r="K17" t="s">
        <v>51</v>
      </c>
      <c r="L17" t="s">
        <v>25</v>
      </c>
      <c r="M17" t="s">
        <v>16</v>
      </c>
      <c r="N17" s="41" t="s">
        <v>12</v>
      </c>
      <c r="O17" s="41"/>
      <c r="P17" s="41"/>
      <c r="Q17" s="41"/>
      <c r="R17" s="41"/>
      <c r="S17" s="41"/>
      <c r="T17" t="s">
        <v>23</v>
      </c>
    </row>
    <row r="18" spans="1:21" x14ac:dyDescent="0.25">
      <c r="A18" s="41" t="s">
        <v>41</v>
      </c>
      <c r="B18" t="s">
        <v>4</v>
      </c>
      <c r="C18" t="s">
        <v>5</v>
      </c>
      <c r="D18" t="s">
        <v>7</v>
      </c>
      <c r="E18">
        <v>77.540000000000006</v>
      </c>
      <c r="F18">
        <v>88.48</v>
      </c>
      <c r="G18">
        <f>E18-F18</f>
        <v>-10.939999999999998</v>
      </c>
      <c r="H18">
        <v>84.2</v>
      </c>
      <c r="I18">
        <f>E18 - H18</f>
        <v>-6.6599999999999966</v>
      </c>
      <c r="J18">
        <v>83.6</v>
      </c>
      <c r="K18">
        <f>E18 - J18</f>
        <v>-6.0599999999999881</v>
      </c>
      <c r="L18">
        <v>75.2</v>
      </c>
      <c r="M18">
        <f>E18-L18</f>
        <v>2.3400000000000034</v>
      </c>
      <c r="N18" s="41" t="s">
        <v>42</v>
      </c>
      <c r="O18" s="41"/>
      <c r="P18" s="41"/>
      <c r="Q18" s="41"/>
      <c r="R18" s="41"/>
      <c r="S18" s="41"/>
      <c r="T18" s="48" t="s">
        <v>58</v>
      </c>
      <c r="U18" s="48"/>
    </row>
    <row r="19" spans="1:21" x14ac:dyDescent="0.25">
      <c r="A19" s="41"/>
      <c r="B19" s="41" t="s">
        <v>99</v>
      </c>
      <c r="C19" s="41" t="s">
        <v>6</v>
      </c>
      <c r="D19" t="s">
        <v>8</v>
      </c>
      <c r="E19">
        <v>77.52</v>
      </c>
      <c r="F19">
        <v>83.83</v>
      </c>
      <c r="G19">
        <f t="shared" ref="G19:G22" si="4">E19-F19</f>
        <v>-6.3100000000000023</v>
      </c>
      <c r="H19">
        <v>78.099999999999994</v>
      </c>
      <c r="I19">
        <f>E19 - H19</f>
        <v>-0.57999999999999829</v>
      </c>
      <c r="J19">
        <v>79.599999999999994</v>
      </c>
      <c r="K19">
        <f t="shared" ref="K19:K22" si="5">E19 - J19</f>
        <v>-2.0799999999999983</v>
      </c>
      <c r="L19">
        <v>74.27</v>
      </c>
      <c r="M19">
        <f>E19-L19</f>
        <v>3.25</v>
      </c>
      <c r="N19" s="41"/>
      <c r="O19" s="41"/>
      <c r="P19" s="41"/>
      <c r="Q19" s="41"/>
      <c r="R19" s="41"/>
      <c r="S19" s="41"/>
      <c r="T19" s="48"/>
      <c r="U19" s="48"/>
    </row>
    <row r="20" spans="1:21" x14ac:dyDescent="0.25">
      <c r="A20" s="41"/>
      <c r="B20" s="41"/>
      <c r="C20" s="41"/>
      <c r="D20" t="s">
        <v>9</v>
      </c>
      <c r="E20">
        <v>95.63</v>
      </c>
      <c r="F20">
        <v>96.59</v>
      </c>
      <c r="G20">
        <f t="shared" si="4"/>
        <v>-0.96000000000000796</v>
      </c>
      <c r="H20">
        <v>95.3</v>
      </c>
      <c r="I20">
        <f>E20 - H20</f>
        <v>0.32999999999999829</v>
      </c>
      <c r="J20">
        <v>95.8</v>
      </c>
      <c r="K20">
        <f t="shared" si="5"/>
        <v>-0.17000000000000171</v>
      </c>
      <c r="L20">
        <v>93.29</v>
      </c>
      <c r="M20">
        <f>E20-L20</f>
        <v>2.3399999999999892</v>
      </c>
      <c r="N20" s="41"/>
      <c r="O20" s="41"/>
      <c r="P20" s="41"/>
      <c r="Q20" s="41"/>
      <c r="R20" s="41"/>
      <c r="S20" s="41"/>
      <c r="T20" s="48"/>
      <c r="U20" s="48"/>
    </row>
    <row r="21" spans="1:21" x14ac:dyDescent="0.25">
      <c r="A21" s="41"/>
      <c r="B21" s="41"/>
      <c r="C21" s="41"/>
      <c r="D21" t="s">
        <v>10</v>
      </c>
      <c r="E21">
        <v>66.5</v>
      </c>
      <c r="F21">
        <v>82.92</v>
      </c>
      <c r="G21">
        <f t="shared" si="4"/>
        <v>-16.420000000000002</v>
      </c>
      <c r="H21">
        <v>74.7</v>
      </c>
      <c r="I21">
        <f>E21 - H21</f>
        <v>-8.2000000000000028</v>
      </c>
      <c r="J21">
        <v>77.599999999999994</v>
      </c>
      <c r="K21">
        <f t="shared" si="5"/>
        <v>-11.099999999999994</v>
      </c>
      <c r="L21">
        <v>58.91</v>
      </c>
      <c r="M21">
        <f>E21-L21</f>
        <v>7.5900000000000034</v>
      </c>
      <c r="N21" s="41"/>
      <c r="O21" s="41"/>
      <c r="P21" s="41"/>
      <c r="Q21" s="41"/>
      <c r="R21" s="41"/>
      <c r="S21" s="41"/>
      <c r="T21" s="48"/>
      <c r="U21" s="48"/>
    </row>
    <row r="22" spans="1:21" x14ac:dyDescent="0.25">
      <c r="A22" s="41"/>
      <c r="B22" s="41"/>
      <c r="C22" s="41"/>
      <c r="D22" t="s">
        <v>14</v>
      </c>
      <c r="E22">
        <f>AVERAGE(E18:E21)</f>
        <v>79.297499999999999</v>
      </c>
      <c r="F22" s="2">
        <f>AVERAGE(F18:F21)</f>
        <v>87.954999999999998</v>
      </c>
      <c r="G22">
        <f t="shared" si="4"/>
        <v>-8.6574999999999989</v>
      </c>
      <c r="H22" s="2">
        <f>AVERAGE(H18:H21)</f>
        <v>83.075000000000003</v>
      </c>
      <c r="I22">
        <f>E22 - H22</f>
        <v>-3.7775000000000034</v>
      </c>
      <c r="J22">
        <v>84.1</v>
      </c>
      <c r="K22">
        <f t="shared" si="5"/>
        <v>-4.8024999999999949</v>
      </c>
      <c r="L22" s="2">
        <f>AVERAGE(L18:L21)</f>
        <v>75.41749999999999</v>
      </c>
      <c r="M22">
        <f>E22-L22</f>
        <v>3.8800000000000097</v>
      </c>
      <c r="N22" s="41"/>
      <c r="O22" s="41"/>
      <c r="P22" s="41"/>
      <c r="Q22" s="41"/>
      <c r="R22" s="41"/>
      <c r="S22" s="41"/>
      <c r="T22" s="48"/>
      <c r="U22" s="48"/>
    </row>
    <row r="24" spans="1:21" x14ac:dyDescent="0.25">
      <c r="A24" s="12"/>
      <c r="B24" t="s">
        <v>54</v>
      </c>
    </row>
    <row r="25" spans="1:21" x14ac:dyDescent="0.25">
      <c r="A25" t="s">
        <v>0</v>
      </c>
      <c r="B25" s="41" t="s">
        <v>1</v>
      </c>
      <c r="C25" s="41"/>
      <c r="D25" s="41" t="s">
        <v>2</v>
      </c>
      <c r="E25" s="41"/>
      <c r="F25" t="s">
        <v>11</v>
      </c>
      <c r="G25" t="s">
        <v>15</v>
      </c>
      <c r="H25" t="s">
        <v>19</v>
      </c>
      <c r="I25" t="s">
        <v>20</v>
      </c>
      <c r="J25" t="s">
        <v>50</v>
      </c>
      <c r="K25" t="s">
        <v>51</v>
      </c>
      <c r="L25" t="s">
        <v>25</v>
      </c>
      <c r="M25" t="s">
        <v>16</v>
      </c>
      <c r="N25" s="41" t="s">
        <v>12</v>
      </c>
      <c r="O25" s="41"/>
      <c r="P25" s="41"/>
      <c r="Q25" s="41"/>
      <c r="R25" s="41"/>
      <c r="S25" s="41"/>
      <c r="T25" t="s">
        <v>23</v>
      </c>
    </row>
    <row r="26" spans="1:21" x14ac:dyDescent="0.25">
      <c r="A26" s="41" t="s">
        <v>45</v>
      </c>
      <c r="B26" t="s">
        <v>4</v>
      </c>
      <c r="C26" t="s">
        <v>5</v>
      </c>
      <c r="D26" t="s">
        <v>7</v>
      </c>
      <c r="E26">
        <v>76.510000000000005</v>
      </c>
      <c r="F26">
        <v>88.48</v>
      </c>
      <c r="G26">
        <f>E26-F26</f>
        <v>-11.969999999999999</v>
      </c>
      <c r="H26">
        <v>84.2</v>
      </c>
      <c r="I26">
        <f>E26 - H26</f>
        <v>-7.6899999999999977</v>
      </c>
      <c r="J26">
        <v>83.6</v>
      </c>
      <c r="K26">
        <f>E26 - J26</f>
        <v>-7.0899999999999892</v>
      </c>
      <c r="L26">
        <v>75.2</v>
      </c>
      <c r="M26">
        <f>E26-L26</f>
        <v>1.3100000000000023</v>
      </c>
      <c r="N26" s="42" t="s">
        <v>55</v>
      </c>
      <c r="O26" s="42"/>
      <c r="P26" s="42"/>
      <c r="Q26" s="42"/>
      <c r="R26" s="42"/>
      <c r="S26" s="42"/>
      <c r="T26" s="48" t="s">
        <v>58</v>
      </c>
      <c r="U26" s="48"/>
    </row>
    <row r="27" spans="1:21" x14ac:dyDescent="0.25">
      <c r="A27" s="41"/>
      <c r="B27" s="41" t="s">
        <v>98</v>
      </c>
      <c r="C27" s="41" t="s">
        <v>6</v>
      </c>
      <c r="D27" t="s">
        <v>8</v>
      </c>
      <c r="E27">
        <v>75.17</v>
      </c>
      <c r="F27">
        <v>83.83</v>
      </c>
      <c r="G27">
        <f t="shared" ref="G27:G30" si="6">E27-F27</f>
        <v>-8.6599999999999966</v>
      </c>
      <c r="H27">
        <v>78.099999999999994</v>
      </c>
      <c r="I27">
        <f>E27 - H27</f>
        <v>-2.9299999999999926</v>
      </c>
      <c r="J27">
        <v>79.599999999999994</v>
      </c>
      <c r="K27">
        <f t="shared" ref="K27:K30" si="7">E27 - J27</f>
        <v>-4.4299999999999926</v>
      </c>
      <c r="L27">
        <v>74.27</v>
      </c>
      <c r="M27">
        <f>E27-L27</f>
        <v>0.90000000000000568</v>
      </c>
      <c r="N27" s="42"/>
      <c r="O27" s="42"/>
      <c r="P27" s="42"/>
      <c r="Q27" s="42"/>
      <c r="R27" s="42"/>
      <c r="S27" s="42"/>
      <c r="T27" s="48"/>
      <c r="U27" s="48"/>
    </row>
    <row r="28" spans="1:21" x14ac:dyDescent="0.25">
      <c r="A28" s="41"/>
      <c r="B28" s="41"/>
      <c r="C28" s="41"/>
      <c r="D28" t="s">
        <v>9</v>
      </c>
      <c r="E28">
        <v>94.67</v>
      </c>
      <c r="F28">
        <v>96.59</v>
      </c>
      <c r="G28">
        <f t="shared" si="6"/>
        <v>-1.9200000000000017</v>
      </c>
      <c r="H28">
        <v>95.3</v>
      </c>
      <c r="I28">
        <f>E28 - H28</f>
        <v>-0.62999999999999545</v>
      </c>
      <c r="J28">
        <v>95.8</v>
      </c>
      <c r="K28">
        <f t="shared" si="7"/>
        <v>-1.1299999999999955</v>
      </c>
      <c r="L28">
        <v>93.29</v>
      </c>
      <c r="M28">
        <f>E28-L28</f>
        <v>1.3799999999999955</v>
      </c>
      <c r="N28" s="42"/>
      <c r="O28" s="42"/>
      <c r="P28" s="42"/>
      <c r="Q28" s="42"/>
      <c r="R28" s="42"/>
      <c r="S28" s="42"/>
      <c r="T28" s="48"/>
      <c r="U28" s="48"/>
    </row>
    <row r="29" spans="1:21" x14ac:dyDescent="0.25">
      <c r="A29" s="41"/>
      <c r="B29" s="41"/>
      <c r="C29" s="41"/>
      <c r="D29" t="s">
        <v>10</v>
      </c>
      <c r="E29">
        <v>67.849999999999994</v>
      </c>
      <c r="F29">
        <v>82.92</v>
      </c>
      <c r="G29">
        <f t="shared" si="6"/>
        <v>-15.070000000000007</v>
      </c>
      <c r="H29">
        <v>74.7</v>
      </c>
      <c r="I29">
        <f>E29 - H29</f>
        <v>-6.8500000000000085</v>
      </c>
      <c r="J29">
        <v>77.599999999999994</v>
      </c>
      <c r="K29">
        <f t="shared" si="7"/>
        <v>-9.75</v>
      </c>
      <c r="L29">
        <v>58.91</v>
      </c>
      <c r="M29">
        <f>E29-L29</f>
        <v>8.9399999999999977</v>
      </c>
      <c r="N29" s="42"/>
      <c r="O29" s="42"/>
      <c r="P29" s="42"/>
      <c r="Q29" s="42"/>
      <c r="R29" s="42"/>
      <c r="S29" s="42"/>
      <c r="T29" s="48"/>
      <c r="U29" s="48"/>
    </row>
    <row r="30" spans="1:21" x14ac:dyDescent="0.25">
      <c r="A30" s="41"/>
      <c r="B30" s="41"/>
      <c r="C30" s="41"/>
      <c r="D30" t="s">
        <v>14</v>
      </c>
      <c r="E30">
        <f>AVERAGE(E26:E29)</f>
        <v>78.550000000000011</v>
      </c>
      <c r="F30" s="2">
        <f>AVERAGE(F26:F29)</f>
        <v>87.954999999999998</v>
      </c>
      <c r="G30">
        <f t="shared" si="6"/>
        <v>-9.4049999999999869</v>
      </c>
      <c r="H30" s="2">
        <f>AVERAGE(H26:H29)</f>
        <v>83.075000000000003</v>
      </c>
      <c r="I30">
        <f>E30 - H30</f>
        <v>-4.5249999999999915</v>
      </c>
      <c r="J30">
        <v>84.1</v>
      </c>
      <c r="K30">
        <f t="shared" si="7"/>
        <v>-5.5499999999999829</v>
      </c>
      <c r="L30" s="2">
        <f>AVERAGE(L26:L29)</f>
        <v>75.41749999999999</v>
      </c>
      <c r="M30">
        <f>E30-L30</f>
        <v>3.1325000000000216</v>
      </c>
      <c r="N30" s="42"/>
      <c r="O30" s="42"/>
      <c r="P30" s="42"/>
      <c r="Q30" s="42"/>
      <c r="R30" s="42"/>
      <c r="S30" s="42"/>
      <c r="T30" s="48"/>
      <c r="U30" s="48"/>
    </row>
    <row r="32" spans="1:21" x14ac:dyDescent="0.25">
      <c r="A32" s="12"/>
      <c r="B32" t="s">
        <v>54</v>
      </c>
      <c r="C32" t="s">
        <v>67</v>
      </c>
      <c r="F32" t="s">
        <v>68</v>
      </c>
    </row>
    <row r="33" spans="1:22" x14ac:dyDescent="0.25">
      <c r="A33" t="s">
        <v>0</v>
      </c>
      <c r="B33" s="41" t="s">
        <v>1</v>
      </c>
      <c r="C33" s="41"/>
      <c r="D33" s="41" t="s">
        <v>2</v>
      </c>
      <c r="E33" s="41"/>
      <c r="F33" t="s">
        <v>11</v>
      </c>
      <c r="G33" t="s">
        <v>15</v>
      </c>
      <c r="H33" t="s">
        <v>19</v>
      </c>
      <c r="I33" t="s">
        <v>20</v>
      </c>
      <c r="J33" t="s">
        <v>50</v>
      </c>
      <c r="K33" t="s">
        <v>51</v>
      </c>
      <c r="L33" t="s">
        <v>25</v>
      </c>
      <c r="M33" t="s">
        <v>16</v>
      </c>
      <c r="N33" s="41" t="s">
        <v>12</v>
      </c>
      <c r="O33" s="41"/>
      <c r="P33" s="41"/>
      <c r="Q33" s="41"/>
      <c r="R33" s="41"/>
      <c r="S33" s="41"/>
      <c r="T33" t="s">
        <v>23</v>
      </c>
      <c r="V33" t="s">
        <v>66</v>
      </c>
    </row>
    <row r="34" spans="1:22" x14ac:dyDescent="0.25">
      <c r="A34" s="44" t="s">
        <v>56</v>
      </c>
      <c r="B34" t="s">
        <v>4</v>
      </c>
      <c r="C34" t="s">
        <v>5</v>
      </c>
      <c r="D34" t="s">
        <v>7</v>
      </c>
      <c r="E34">
        <v>79.59</v>
      </c>
      <c r="F34">
        <v>88.48</v>
      </c>
      <c r="G34">
        <f>E34-F34</f>
        <v>-8.89</v>
      </c>
      <c r="H34">
        <v>84.2</v>
      </c>
      <c r="I34">
        <f>E34 - H34</f>
        <v>-4.6099999999999994</v>
      </c>
      <c r="J34">
        <v>83.6</v>
      </c>
      <c r="K34">
        <f>E34 - J34</f>
        <v>-4.0099999999999909</v>
      </c>
      <c r="L34">
        <v>75.2</v>
      </c>
      <c r="M34">
        <f>E34-L34</f>
        <v>4.3900000000000006</v>
      </c>
      <c r="N34" s="42" t="s">
        <v>57</v>
      </c>
      <c r="O34" s="42"/>
      <c r="P34" s="42"/>
      <c r="Q34" s="42"/>
      <c r="R34" s="42"/>
      <c r="S34" s="42"/>
      <c r="T34" s="43" t="s">
        <v>65</v>
      </c>
      <c r="U34" s="43"/>
      <c r="V34">
        <v>78.81</v>
      </c>
    </row>
    <row r="35" spans="1:22" x14ac:dyDescent="0.25">
      <c r="A35" s="44"/>
      <c r="B35" s="45" t="s">
        <v>97</v>
      </c>
      <c r="C35" s="46" t="s">
        <v>6</v>
      </c>
      <c r="D35" t="s">
        <v>8</v>
      </c>
      <c r="E35">
        <v>77.52</v>
      </c>
      <c r="F35">
        <v>83.83</v>
      </c>
      <c r="G35">
        <f t="shared" ref="G35:G38" si="8">E35-F35</f>
        <v>-6.3100000000000023</v>
      </c>
      <c r="H35">
        <v>78.099999999999994</v>
      </c>
      <c r="I35">
        <f>E35 - H35</f>
        <v>-0.57999999999999829</v>
      </c>
      <c r="J35">
        <v>79.599999999999994</v>
      </c>
      <c r="K35">
        <f t="shared" ref="K35:K38" si="9">E35 - J35</f>
        <v>-2.0799999999999983</v>
      </c>
      <c r="L35">
        <v>74.27</v>
      </c>
      <c r="M35">
        <f>E35-L35</f>
        <v>3.25</v>
      </c>
      <c r="N35" s="42"/>
      <c r="O35" s="42"/>
      <c r="P35" s="42"/>
      <c r="Q35" s="42"/>
      <c r="R35" s="42"/>
      <c r="S35" s="42"/>
      <c r="T35" s="43"/>
      <c r="U35" s="43"/>
      <c r="V35">
        <v>74.66</v>
      </c>
    </row>
    <row r="36" spans="1:22" x14ac:dyDescent="0.25">
      <c r="A36" s="44"/>
      <c r="B36" s="45"/>
      <c r="C36" s="46"/>
      <c r="D36" t="s">
        <v>9</v>
      </c>
      <c r="E36">
        <v>95.39</v>
      </c>
      <c r="F36">
        <v>96.59</v>
      </c>
      <c r="G36">
        <f t="shared" si="8"/>
        <v>-1.2000000000000028</v>
      </c>
      <c r="H36">
        <v>95.3</v>
      </c>
      <c r="I36">
        <f>E36 - H36</f>
        <v>9.0000000000003411E-2</v>
      </c>
      <c r="J36">
        <v>95.8</v>
      </c>
      <c r="K36">
        <f t="shared" si="9"/>
        <v>-0.40999999999999659</v>
      </c>
      <c r="L36">
        <v>93.29</v>
      </c>
      <c r="M36">
        <f>E36-L36</f>
        <v>2.0999999999999943</v>
      </c>
      <c r="N36" s="42"/>
      <c r="O36" s="42"/>
      <c r="P36" s="42"/>
      <c r="Q36" s="42"/>
      <c r="R36" s="42"/>
      <c r="S36" s="42"/>
      <c r="T36" s="43"/>
      <c r="U36" s="43"/>
      <c r="V36">
        <v>95.33</v>
      </c>
    </row>
    <row r="37" spans="1:22" x14ac:dyDescent="0.25">
      <c r="A37" s="44"/>
      <c r="B37" s="45"/>
      <c r="C37" s="46"/>
      <c r="D37" t="s">
        <v>10</v>
      </c>
      <c r="E37">
        <v>70.62</v>
      </c>
      <c r="F37">
        <v>82.92</v>
      </c>
      <c r="G37">
        <f t="shared" si="8"/>
        <v>-12.299999999999997</v>
      </c>
      <c r="H37">
        <v>74.7</v>
      </c>
      <c r="I37">
        <f>E37 - H37</f>
        <v>-4.0799999999999983</v>
      </c>
      <c r="J37">
        <v>77.599999999999994</v>
      </c>
      <c r="K37">
        <f t="shared" si="9"/>
        <v>-6.9799999999999898</v>
      </c>
      <c r="L37">
        <v>58.91</v>
      </c>
      <c r="M37">
        <f>E37-L37</f>
        <v>11.710000000000008</v>
      </c>
      <c r="N37" s="42"/>
      <c r="O37" s="42"/>
      <c r="P37" s="42"/>
      <c r="Q37" s="42"/>
      <c r="R37" s="42"/>
      <c r="S37" s="42"/>
      <c r="T37" s="43"/>
      <c r="U37" s="43"/>
      <c r="V37">
        <v>68.3</v>
      </c>
    </row>
    <row r="38" spans="1:22" x14ac:dyDescent="0.25">
      <c r="A38" s="44"/>
      <c r="B38" s="45"/>
      <c r="C38" s="46"/>
      <c r="D38" t="s">
        <v>14</v>
      </c>
      <c r="E38">
        <f>AVERAGE(E34:E37)</f>
        <v>80.78</v>
      </c>
      <c r="F38" s="2">
        <f>AVERAGE(F34:F37)</f>
        <v>87.954999999999998</v>
      </c>
      <c r="G38">
        <f t="shared" si="8"/>
        <v>-7.1749999999999972</v>
      </c>
      <c r="H38" s="2">
        <f>AVERAGE(H34:H37)</f>
        <v>83.075000000000003</v>
      </c>
      <c r="I38">
        <f>E38 - H38</f>
        <v>-2.2950000000000017</v>
      </c>
      <c r="J38">
        <v>84.1</v>
      </c>
      <c r="K38">
        <f t="shared" si="9"/>
        <v>-3.3199999999999932</v>
      </c>
      <c r="L38" s="2">
        <f>AVERAGE(L34:L37)</f>
        <v>75.41749999999999</v>
      </c>
      <c r="M38">
        <f>E38-L38</f>
        <v>5.3625000000000114</v>
      </c>
      <c r="N38" s="42"/>
      <c r="O38" s="42"/>
      <c r="P38" s="42"/>
      <c r="Q38" s="42"/>
      <c r="R38" s="42"/>
      <c r="S38" s="42"/>
      <c r="T38" s="43"/>
      <c r="U38" s="43"/>
      <c r="V38">
        <f>AVERAGE(V34:V37)</f>
        <v>79.275000000000006</v>
      </c>
    </row>
    <row r="39" spans="1:22" x14ac:dyDescent="0.25">
      <c r="A39" s="5"/>
      <c r="B39" s="5"/>
      <c r="C39" s="5"/>
      <c r="F39" s="2"/>
      <c r="H39" s="2"/>
      <c r="L39" s="2"/>
      <c r="N39" s="9"/>
      <c r="O39" s="9"/>
      <c r="P39" s="9"/>
      <c r="Q39" s="9"/>
      <c r="R39" s="9"/>
      <c r="S39" s="9"/>
      <c r="T39" s="7"/>
      <c r="U39" s="7"/>
    </row>
    <row r="40" spans="1:22" x14ac:dyDescent="0.25">
      <c r="A40" s="12"/>
      <c r="B40" t="s">
        <v>54</v>
      </c>
    </row>
    <row r="41" spans="1:22" x14ac:dyDescent="0.25">
      <c r="A41" t="s">
        <v>0</v>
      </c>
      <c r="B41" s="41" t="s">
        <v>1</v>
      </c>
      <c r="C41" s="41"/>
      <c r="D41" s="41" t="s">
        <v>2</v>
      </c>
      <c r="E41" s="41"/>
      <c r="F41" t="s">
        <v>11</v>
      </c>
      <c r="G41" t="s">
        <v>15</v>
      </c>
      <c r="H41" t="s">
        <v>19</v>
      </c>
      <c r="I41" t="s">
        <v>20</v>
      </c>
      <c r="J41" t="s">
        <v>50</v>
      </c>
      <c r="K41" t="s">
        <v>51</v>
      </c>
      <c r="L41" t="s">
        <v>25</v>
      </c>
      <c r="M41" t="s">
        <v>16</v>
      </c>
      <c r="N41" s="41" t="s">
        <v>12</v>
      </c>
      <c r="O41" s="41"/>
      <c r="P41" s="41"/>
      <c r="Q41" s="41"/>
      <c r="R41" s="41"/>
      <c r="S41" s="41"/>
      <c r="T41" t="s">
        <v>23</v>
      </c>
    </row>
    <row r="42" spans="1:22" x14ac:dyDescent="0.25">
      <c r="A42" s="41" t="s">
        <v>69</v>
      </c>
      <c r="B42" t="s">
        <v>4</v>
      </c>
      <c r="C42" t="s">
        <v>5</v>
      </c>
      <c r="D42" t="s">
        <v>7</v>
      </c>
      <c r="E42">
        <v>79.83</v>
      </c>
      <c r="F42">
        <v>88.48</v>
      </c>
      <c r="G42">
        <f>E42-F42</f>
        <v>-8.6500000000000057</v>
      </c>
      <c r="H42">
        <v>84.2</v>
      </c>
      <c r="I42">
        <f>E42 - H42</f>
        <v>-4.3700000000000045</v>
      </c>
      <c r="J42">
        <v>83.6</v>
      </c>
      <c r="K42">
        <f>E42 - J42</f>
        <v>-3.769999999999996</v>
      </c>
      <c r="L42">
        <v>75.2</v>
      </c>
      <c r="M42">
        <f>E42-L42</f>
        <v>4.6299999999999955</v>
      </c>
      <c r="N42" s="42" t="s">
        <v>70</v>
      </c>
      <c r="O42" s="42"/>
      <c r="P42" s="42"/>
      <c r="Q42" s="42"/>
      <c r="R42" s="42"/>
      <c r="S42" s="42"/>
      <c r="T42" s="43" t="s">
        <v>71</v>
      </c>
      <c r="U42" s="43"/>
    </row>
    <row r="43" spans="1:22" x14ac:dyDescent="0.25">
      <c r="A43" s="41"/>
      <c r="B43" s="41" t="s">
        <v>96</v>
      </c>
      <c r="C43" s="41" t="s">
        <v>6</v>
      </c>
      <c r="D43" t="s">
        <v>8</v>
      </c>
      <c r="E43">
        <v>74.569999999999993</v>
      </c>
      <c r="F43">
        <v>83.83</v>
      </c>
      <c r="G43">
        <f t="shared" ref="G43:G46" si="10">E43-F43</f>
        <v>-9.2600000000000051</v>
      </c>
      <c r="H43">
        <v>78.099999999999994</v>
      </c>
      <c r="I43">
        <f>E43 - H43</f>
        <v>-3.5300000000000011</v>
      </c>
      <c r="J43">
        <v>79.599999999999994</v>
      </c>
      <c r="K43">
        <f t="shared" ref="K43:K46" si="11">E43 - J43</f>
        <v>-5.0300000000000011</v>
      </c>
      <c r="L43">
        <v>74.27</v>
      </c>
      <c r="M43">
        <f>E43-L43</f>
        <v>0.29999999999999716</v>
      </c>
      <c r="N43" s="42"/>
      <c r="O43" s="42"/>
      <c r="P43" s="42"/>
      <c r="Q43" s="42"/>
      <c r="R43" s="42"/>
      <c r="S43" s="42"/>
      <c r="T43" s="43"/>
      <c r="U43" s="43"/>
    </row>
    <row r="44" spans="1:22" x14ac:dyDescent="0.25">
      <c r="A44" s="41"/>
      <c r="B44" s="41"/>
      <c r="C44" s="41"/>
      <c r="D44" t="s">
        <v>9</v>
      </c>
      <c r="E44">
        <v>95.45</v>
      </c>
      <c r="F44">
        <v>96.59</v>
      </c>
      <c r="G44">
        <f t="shared" si="10"/>
        <v>-1.1400000000000006</v>
      </c>
      <c r="H44">
        <v>95.3</v>
      </c>
      <c r="I44">
        <f>E44 - H44</f>
        <v>0.15000000000000568</v>
      </c>
      <c r="J44">
        <v>95.8</v>
      </c>
      <c r="K44">
        <f t="shared" si="11"/>
        <v>-0.34999999999999432</v>
      </c>
      <c r="L44">
        <v>93.29</v>
      </c>
      <c r="M44">
        <f>E44-L44</f>
        <v>2.1599999999999966</v>
      </c>
      <c r="N44" s="42"/>
      <c r="O44" s="42"/>
      <c r="P44" s="42"/>
      <c r="Q44" s="42"/>
      <c r="R44" s="42"/>
      <c r="S44" s="42"/>
      <c r="T44" s="43"/>
      <c r="U44" s="43"/>
    </row>
    <row r="45" spans="1:22" x14ac:dyDescent="0.25">
      <c r="A45" s="41"/>
      <c r="B45" s="41"/>
      <c r="C45" s="41"/>
      <c r="D45" t="s">
        <v>10</v>
      </c>
      <c r="E45">
        <v>69.349999999999994</v>
      </c>
      <c r="F45">
        <v>82.92</v>
      </c>
      <c r="G45">
        <f t="shared" si="10"/>
        <v>-13.570000000000007</v>
      </c>
      <c r="H45">
        <v>74.7</v>
      </c>
      <c r="I45">
        <f>E45 - H45</f>
        <v>-5.3500000000000085</v>
      </c>
      <c r="J45">
        <v>77.599999999999994</v>
      </c>
      <c r="K45">
        <f t="shared" si="11"/>
        <v>-8.25</v>
      </c>
      <c r="L45">
        <v>58.91</v>
      </c>
      <c r="M45">
        <f>E45-L45</f>
        <v>10.439999999999998</v>
      </c>
      <c r="N45" s="42"/>
      <c r="O45" s="42"/>
      <c r="P45" s="42"/>
      <c r="Q45" s="42"/>
      <c r="R45" s="42"/>
      <c r="S45" s="42"/>
      <c r="T45" s="43"/>
      <c r="U45" s="43"/>
    </row>
    <row r="46" spans="1:22" x14ac:dyDescent="0.25">
      <c r="A46" s="41"/>
      <c r="B46" s="41"/>
      <c r="C46" s="41"/>
      <c r="D46" t="s">
        <v>14</v>
      </c>
      <c r="E46">
        <f>AVERAGE(E42:E45)</f>
        <v>79.799999999999983</v>
      </c>
      <c r="F46" s="2">
        <f>AVERAGE(F42:F45)</f>
        <v>87.954999999999998</v>
      </c>
      <c r="G46">
        <f t="shared" si="10"/>
        <v>-8.1550000000000153</v>
      </c>
      <c r="H46" s="2">
        <f>AVERAGE(H42:H45)</f>
        <v>83.075000000000003</v>
      </c>
      <c r="I46">
        <f>E46 - H46</f>
        <v>-3.2750000000000199</v>
      </c>
      <c r="J46">
        <v>84.1</v>
      </c>
      <c r="K46">
        <f t="shared" si="11"/>
        <v>-4.3000000000000114</v>
      </c>
      <c r="L46" s="2">
        <f>AVERAGE(L42:L45)</f>
        <v>75.41749999999999</v>
      </c>
      <c r="M46">
        <f>E46-L46</f>
        <v>4.3824999999999932</v>
      </c>
      <c r="N46" s="42"/>
      <c r="O46" s="42"/>
      <c r="P46" s="42"/>
      <c r="Q46" s="42"/>
      <c r="R46" s="42"/>
      <c r="S46" s="42"/>
      <c r="T46" s="43"/>
      <c r="U46" s="43"/>
    </row>
    <row r="49" spans="1:22" x14ac:dyDescent="0.25">
      <c r="A49" s="12"/>
      <c r="B49" t="s">
        <v>54</v>
      </c>
    </row>
    <row r="50" spans="1:22" x14ac:dyDescent="0.25">
      <c r="A50" t="s">
        <v>0</v>
      </c>
      <c r="B50" s="41" t="s">
        <v>1</v>
      </c>
      <c r="C50" s="41"/>
      <c r="D50" s="41" t="s">
        <v>2</v>
      </c>
      <c r="E50" s="41"/>
      <c r="F50" t="s">
        <v>11</v>
      </c>
      <c r="G50" t="s">
        <v>15</v>
      </c>
      <c r="H50" t="s">
        <v>19</v>
      </c>
      <c r="I50" t="s">
        <v>20</v>
      </c>
      <c r="J50" t="s">
        <v>50</v>
      </c>
      <c r="K50" t="s">
        <v>51</v>
      </c>
      <c r="L50" t="s">
        <v>25</v>
      </c>
      <c r="M50" t="s">
        <v>16</v>
      </c>
      <c r="N50" s="41" t="s">
        <v>12</v>
      </c>
      <c r="O50" s="41"/>
      <c r="P50" s="41"/>
      <c r="Q50" s="41"/>
      <c r="R50" s="41"/>
      <c r="S50" s="41"/>
      <c r="T50" t="s">
        <v>23</v>
      </c>
    </row>
    <row r="51" spans="1:22" x14ac:dyDescent="0.25">
      <c r="A51" s="41" t="s">
        <v>76</v>
      </c>
      <c r="B51" t="s">
        <v>4</v>
      </c>
      <c r="C51" t="s">
        <v>5</v>
      </c>
      <c r="D51" t="s">
        <v>7</v>
      </c>
      <c r="E51">
        <v>79.790000000000006</v>
      </c>
      <c r="F51">
        <v>88.48</v>
      </c>
      <c r="G51">
        <f>E51-F51</f>
        <v>-8.6899999999999977</v>
      </c>
      <c r="H51">
        <v>84.2</v>
      </c>
      <c r="I51">
        <f>E51 - H51</f>
        <v>-4.4099999999999966</v>
      </c>
      <c r="J51">
        <v>83.6</v>
      </c>
      <c r="K51">
        <f>E51 - J51</f>
        <v>-3.8099999999999881</v>
      </c>
      <c r="L51">
        <v>75.2</v>
      </c>
      <c r="M51">
        <f>E51-L51</f>
        <v>4.5900000000000034</v>
      </c>
      <c r="N51" s="42" t="s">
        <v>77</v>
      </c>
      <c r="O51" s="42"/>
      <c r="P51" s="42"/>
      <c r="Q51" s="42"/>
      <c r="R51" s="42"/>
      <c r="S51" s="42"/>
      <c r="T51" s="47" t="s">
        <v>78</v>
      </c>
      <c r="U51" s="47"/>
    </row>
    <row r="52" spans="1:22" x14ac:dyDescent="0.25">
      <c r="A52" s="41"/>
      <c r="B52" s="41" t="s">
        <v>95</v>
      </c>
      <c r="C52" s="41" t="s">
        <v>6</v>
      </c>
      <c r="D52" t="s">
        <v>8</v>
      </c>
      <c r="E52">
        <v>75.209999999999994</v>
      </c>
      <c r="F52">
        <v>83.83</v>
      </c>
      <c r="G52">
        <f t="shared" ref="G52:G55" si="12">E52-F52</f>
        <v>-8.6200000000000045</v>
      </c>
      <c r="H52">
        <v>78.099999999999994</v>
      </c>
      <c r="I52">
        <f>E52 - H52</f>
        <v>-2.8900000000000006</v>
      </c>
      <c r="J52">
        <v>79.599999999999994</v>
      </c>
      <c r="K52">
        <f t="shared" ref="K52:K55" si="13">E52 - J52</f>
        <v>-4.3900000000000006</v>
      </c>
      <c r="L52">
        <v>74.27</v>
      </c>
      <c r="M52">
        <f>E52-L52</f>
        <v>0.93999999999999773</v>
      </c>
      <c r="N52" s="42"/>
      <c r="O52" s="42"/>
      <c r="P52" s="42"/>
      <c r="Q52" s="42"/>
      <c r="R52" s="42"/>
      <c r="S52" s="42"/>
      <c r="T52" s="47"/>
      <c r="U52" s="47"/>
    </row>
    <row r="53" spans="1:22" x14ac:dyDescent="0.25">
      <c r="A53" s="41"/>
      <c r="B53" s="41"/>
      <c r="C53" s="41"/>
      <c r="D53" t="s">
        <v>9</v>
      </c>
      <c r="E53">
        <v>95.69</v>
      </c>
      <c r="F53">
        <v>96.59</v>
      </c>
      <c r="G53">
        <f t="shared" si="12"/>
        <v>-0.90000000000000568</v>
      </c>
      <c r="H53">
        <v>95.3</v>
      </c>
      <c r="I53">
        <f>E53 - H53</f>
        <v>0.39000000000000057</v>
      </c>
      <c r="J53">
        <v>95.8</v>
      </c>
      <c r="K53">
        <f t="shared" si="13"/>
        <v>-0.10999999999999943</v>
      </c>
      <c r="L53">
        <v>93.29</v>
      </c>
      <c r="M53">
        <f>E53-L53</f>
        <v>2.3999999999999915</v>
      </c>
      <c r="N53" s="42"/>
      <c r="O53" s="42"/>
      <c r="P53" s="42"/>
      <c r="Q53" s="42"/>
      <c r="R53" s="42"/>
      <c r="S53" s="42"/>
      <c r="T53" s="47"/>
      <c r="U53" s="47"/>
    </row>
    <row r="54" spans="1:22" x14ac:dyDescent="0.25">
      <c r="A54" s="41"/>
      <c r="B54" s="41"/>
      <c r="C54" s="41"/>
      <c r="D54" t="s">
        <v>10</v>
      </c>
      <c r="E54">
        <v>66.12</v>
      </c>
      <c r="F54">
        <v>82.92</v>
      </c>
      <c r="G54">
        <f t="shared" si="12"/>
        <v>-16.799999999999997</v>
      </c>
      <c r="H54">
        <v>74.7</v>
      </c>
      <c r="I54">
        <f>E54 - H54</f>
        <v>-8.5799999999999983</v>
      </c>
      <c r="J54">
        <v>77.599999999999994</v>
      </c>
      <c r="K54">
        <f t="shared" si="13"/>
        <v>-11.47999999999999</v>
      </c>
      <c r="L54">
        <v>58.91</v>
      </c>
      <c r="M54">
        <f>E54-L54</f>
        <v>7.210000000000008</v>
      </c>
      <c r="N54" s="42"/>
      <c r="O54" s="42"/>
      <c r="P54" s="42"/>
      <c r="Q54" s="42"/>
      <c r="R54" s="42"/>
      <c r="S54" s="42"/>
      <c r="T54" s="47"/>
      <c r="U54" s="47"/>
    </row>
    <row r="55" spans="1:22" x14ac:dyDescent="0.25">
      <c r="A55" s="41"/>
      <c r="B55" s="41"/>
      <c r="C55" s="41"/>
      <c r="D55" t="s">
        <v>14</v>
      </c>
      <c r="E55">
        <f>AVERAGE(E51:E54)</f>
        <v>79.202500000000001</v>
      </c>
      <c r="F55" s="2">
        <f>AVERAGE(F51:F54)</f>
        <v>87.954999999999998</v>
      </c>
      <c r="G55">
        <f t="shared" si="12"/>
        <v>-8.7524999999999977</v>
      </c>
      <c r="H55" s="2">
        <f>AVERAGE(H51:H54)</f>
        <v>83.075000000000003</v>
      </c>
      <c r="I55">
        <f>E55 - H55</f>
        <v>-3.8725000000000023</v>
      </c>
      <c r="J55">
        <v>84.1</v>
      </c>
      <c r="K55">
        <f t="shared" si="13"/>
        <v>-4.8974999999999937</v>
      </c>
      <c r="L55" s="2">
        <f>AVERAGE(L51:L54)</f>
        <v>75.41749999999999</v>
      </c>
      <c r="M55">
        <f>E55-L55</f>
        <v>3.7850000000000108</v>
      </c>
      <c r="N55" s="42"/>
      <c r="O55" s="42"/>
      <c r="P55" s="42"/>
      <c r="Q55" s="42"/>
      <c r="R55" s="42"/>
      <c r="S55" s="42"/>
      <c r="T55" s="47"/>
      <c r="U55" s="47"/>
    </row>
    <row r="57" spans="1:22" x14ac:dyDescent="0.25">
      <c r="A57" s="12"/>
      <c r="B57" t="s">
        <v>54</v>
      </c>
    </row>
    <row r="58" spans="1:22" x14ac:dyDescent="0.25">
      <c r="A58" t="s">
        <v>0</v>
      </c>
      <c r="B58" s="41" t="s">
        <v>1</v>
      </c>
      <c r="C58" s="41"/>
      <c r="D58" s="41" t="s">
        <v>2</v>
      </c>
      <c r="E58" s="41"/>
      <c r="F58" t="s">
        <v>11</v>
      </c>
      <c r="G58" t="s">
        <v>15</v>
      </c>
      <c r="H58" t="s">
        <v>19</v>
      </c>
      <c r="I58" t="s">
        <v>20</v>
      </c>
      <c r="J58" t="s">
        <v>50</v>
      </c>
      <c r="K58" t="s">
        <v>51</v>
      </c>
      <c r="L58" t="s">
        <v>25</v>
      </c>
      <c r="M58" t="s">
        <v>16</v>
      </c>
      <c r="N58" s="41" t="s">
        <v>12</v>
      </c>
      <c r="O58" s="41"/>
      <c r="P58" s="41"/>
      <c r="Q58" s="41"/>
      <c r="R58" s="41"/>
      <c r="S58" s="41"/>
      <c r="T58" t="s">
        <v>23</v>
      </c>
      <c r="V58" t="s">
        <v>73</v>
      </c>
    </row>
    <row r="59" spans="1:22" x14ac:dyDescent="0.25">
      <c r="A59" s="41" t="s">
        <v>79</v>
      </c>
      <c r="B59" t="s">
        <v>4</v>
      </c>
      <c r="C59" t="s">
        <v>5</v>
      </c>
      <c r="D59" t="s">
        <v>7</v>
      </c>
      <c r="E59">
        <v>79.150000000000006</v>
      </c>
      <c r="F59">
        <v>88.48</v>
      </c>
      <c r="G59">
        <f>E59-F59</f>
        <v>-9.3299999999999983</v>
      </c>
      <c r="H59">
        <v>84.2</v>
      </c>
      <c r="I59">
        <f>E59 - H59</f>
        <v>-5.0499999999999972</v>
      </c>
      <c r="J59">
        <v>83.6</v>
      </c>
      <c r="K59">
        <f>E59 - J59</f>
        <v>-4.4499999999999886</v>
      </c>
      <c r="L59">
        <v>75.2</v>
      </c>
      <c r="M59">
        <f>E59-L59</f>
        <v>3.9500000000000028</v>
      </c>
      <c r="N59" s="42" t="s">
        <v>80</v>
      </c>
      <c r="O59" s="42"/>
      <c r="P59" s="42"/>
      <c r="Q59" s="42"/>
      <c r="R59" s="42"/>
      <c r="S59" s="42"/>
      <c r="T59" s="43"/>
      <c r="U59" s="43"/>
      <c r="V59">
        <v>79.25</v>
      </c>
    </row>
    <row r="60" spans="1:22" x14ac:dyDescent="0.25">
      <c r="A60" s="41"/>
      <c r="B60" s="41" t="s">
        <v>94</v>
      </c>
      <c r="C60" s="41" t="s">
        <v>6</v>
      </c>
      <c r="D60" t="s">
        <v>8</v>
      </c>
      <c r="E60">
        <v>76.75</v>
      </c>
      <c r="F60">
        <v>83.83</v>
      </c>
      <c r="G60">
        <f t="shared" ref="G60:G63" si="14">E60-F60</f>
        <v>-7.0799999999999983</v>
      </c>
      <c r="H60">
        <v>78.099999999999994</v>
      </c>
      <c r="I60">
        <f>E60 - H60</f>
        <v>-1.3499999999999943</v>
      </c>
      <c r="J60">
        <v>79.599999999999994</v>
      </c>
      <c r="K60">
        <f t="shared" ref="K60:K63" si="15">E60 - J60</f>
        <v>-2.8499999999999943</v>
      </c>
      <c r="L60">
        <v>74.27</v>
      </c>
      <c r="M60">
        <f>E60-L60</f>
        <v>2.480000000000004</v>
      </c>
      <c r="N60" s="42"/>
      <c r="O60" s="42"/>
      <c r="P60" s="42"/>
      <c r="Q60" s="42"/>
      <c r="R60" s="42"/>
      <c r="S60" s="42"/>
      <c r="T60" s="43"/>
      <c r="U60" s="43"/>
      <c r="V60">
        <v>76.540000000000006</v>
      </c>
    </row>
    <row r="61" spans="1:22" x14ac:dyDescent="0.25">
      <c r="A61" s="41"/>
      <c r="B61" s="41"/>
      <c r="C61" s="41"/>
      <c r="D61" t="s">
        <v>9</v>
      </c>
      <c r="E61">
        <v>96.05</v>
      </c>
      <c r="F61">
        <v>96.59</v>
      </c>
      <c r="G61">
        <f t="shared" si="14"/>
        <v>-0.54000000000000625</v>
      </c>
      <c r="H61">
        <v>95.3</v>
      </c>
      <c r="I61">
        <f>E61 - H61</f>
        <v>0.75</v>
      </c>
      <c r="J61">
        <v>95.8</v>
      </c>
      <c r="K61">
        <f t="shared" si="15"/>
        <v>0.25</v>
      </c>
      <c r="L61">
        <v>93.29</v>
      </c>
      <c r="M61">
        <f>E61-L61</f>
        <v>2.7599999999999909</v>
      </c>
      <c r="N61" s="42"/>
      <c r="O61" s="42"/>
      <c r="P61" s="42"/>
      <c r="Q61" s="42"/>
      <c r="R61" s="42"/>
      <c r="S61" s="42"/>
      <c r="T61" s="43"/>
      <c r="U61" s="43"/>
      <c r="V61">
        <v>95.87</v>
      </c>
    </row>
    <row r="62" spans="1:22" x14ac:dyDescent="0.25">
      <c r="A62" s="41"/>
      <c r="B62" s="41"/>
      <c r="C62" s="41"/>
      <c r="D62" t="s">
        <v>10</v>
      </c>
      <c r="E62">
        <v>70.37</v>
      </c>
      <c r="F62">
        <v>82.92</v>
      </c>
      <c r="G62">
        <f t="shared" si="14"/>
        <v>-12.549999999999997</v>
      </c>
      <c r="H62">
        <v>74.7</v>
      </c>
      <c r="I62">
        <f>E62 - H62</f>
        <v>-4.3299999999999983</v>
      </c>
      <c r="J62">
        <v>77.599999999999994</v>
      </c>
      <c r="K62">
        <f t="shared" si="15"/>
        <v>-7.2299999999999898</v>
      </c>
      <c r="L62">
        <v>58.91</v>
      </c>
      <c r="M62">
        <f>E62-L62</f>
        <v>11.460000000000008</v>
      </c>
      <c r="N62" s="42"/>
      <c r="O62" s="42"/>
      <c r="P62" s="42"/>
      <c r="Q62" s="42"/>
      <c r="R62" s="42"/>
      <c r="S62" s="42"/>
      <c r="T62" s="43"/>
      <c r="U62" s="43"/>
      <c r="V62">
        <v>69.930000000000007</v>
      </c>
    </row>
    <row r="63" spans="1:22" x14ac:dyDescent="0.25">
      <c r="A63" s="41"/>
      <c r="B63" s="41"/>
      <c r="C63" s="41"/>
      <c r="D63" t="s">
        <v>14</v>
      </c>
      <c r="E63">
        <f>AVERAGE(E59:E62)</f>
        <v>80.58</v>
      </c>
      <c r="F63" s="2">
        <f>AVERAGE(F59:F62)</f>
        <v>87.954999999999998</v>
      </c>
      <c r="G63">
        <f t="shared" si="14"/>
        <v>-7.375</v>
      </c>
      <c r="H63" s="2">
        <f>AVERAGE(H59:H62)</f>
        <v>83.075000000000003</v>
      </c>
      <c r="I63">
        <f>E63 - H63</f>
        <v>-2.4950000000000045</v>
      </c>
      <c r="J63">
        <v>84.1</v>
      </c>
      <c r="K63">
        <f t="shared" si="15"/>
        <v>-3.519999999999996</v>
      </c>
      <c r="L63" s="2">
        <f>AVERAGE(L59:L62)</f>
        <v>75.41749999999999</v>
      </c>
      <c r="M63">
        <f>E63-L63</f>
        <v>5.1625000000000085</v>
      </c>
      <c r="N63" s="42"/>
      <c r="O63" s="42"/>
      <c r="P63" s="42"/>
      <c r="Q63" s="42"/>
      <c r="R63" s="42"/>
      <c r="S63" s="42"/>
      <c r="T63" s="43"/>
      <c r="U63" s="43"/>
      <c r="V63">
        <f>AVERAGE(V59:V62)</f>
        <v>80.397500000000008</v>
      </c>
    </row>
    <row r="66" spans="1:26" x14ac:dyDescent="0.25">
      <c r="A66" s="12"/>
      <c r="B66" t="s">
        <v>54</v>
      </c>
    </row>
    <row r="67" spans="1:26" x14ac:dyDescent="0.25">
      <c r="A67" t="s">
        <v>0</v>
      </c>
      <c r="B67" s="41" t="s">
        <v>1</v>
      </c>
      <c r="C67" s="41"/>
      <c r="D67" s="41" t="s">
        <v>2</v>
      </c>
      <c r="E67" s="41"/>
      <c r="F67" t="s">
        <v>11</v>
      </c>
      <c r="G67" t="s">
        <v>15</v>
      </c>
      <c r="H67" t="s">
        <v>19</v>
      </c>
      <c r="I67" t="s">
        <v>20</v>
      </c>
      <c r="J67" t="s">
        <v>50</v>
      </c>
      <c r="K67" t="s">
        <v>51</v>
      </c>
      <c r="L67" t="s">
        <v>25</v>
      </c>
      <c r="M67" t="s">
        <v>16</v>
      </c>
      <c r="N67" s="41" t="s">
        <v>12</v>
      </c>
      <c r="O67" s="41"/>
      <c r="P67" s="41"/>
      <c r="Q67" s="41"/>
      <c r="R67" s="41"/>
      <c r="S67" s="41"/>
      <c r="T67" t="s">
        <v>23</v>
      </c>
    </row>
    <row r="68" spans="1:26" x14ac:dyDescent="0.25">
      <c r="A68" s="41" t="s">
        <v>46</v>
      </c>
      <c r="B68" t="s">
        <v>4</v>
      </c>
      <c r="C68" t="s">
        <v>5</v>
      </c>
      <c r="D68" t="s">
        <v>7</v>
      </c>
      <c r="E68">
        <v>81.099999999999994</v>
      </c>
      <c r="F68">
        <v>88.48</v>
      </c>
      <c r="G68">
        <f>E68-F68</f>
        <v>-7.3800000000000097</v>
      </c>
      <c r="H68">
        <v>84.2</v>
      </c>
      <c r="I68">
        <f>E68 - H68</f>
        <v>-3.1000000000000085</v>
      </c>
      <c r="J68">
        <v>83.6</v>
      </c>
      <c r="K68">
        <f>E68 - J68</f>
        <v>-2.5</v>
      </c>
      <c r="L68">
        <v>75.2</v>
      </c>
      <c r="M68">
        <f>E68-L68</f>
        <v>5.8999999999999915</v>
      </c>
      <c r="N68" s="42" t="s">
        <v>81</v>
      </c>
      <c r="O68" s="42"/>
      <c r="P68" s="42"/>
      <c r="Q68" s="42"/>
      <c r="R68" s="42"/>
      <c r="S68" s="42"/>
      <c r="T68" s="43"/>
      <c r="U68" s="43"/>
      <c r="V68">
        <v>81.64</v>
      </c>
    </row>
    <row r="69" spans="1:26" x14ac:dyDescent="0.25">
      <c r="A69" s="41"/>
      <c r="B69" s="41" t="s">
        <v>93</v>
      </c>
      <c r="C69" s="41" t="s">
        <v>6</v>
      </c>
      <c r="D69" t="s">
        <v>8</v>
      </c>
      <c r="E69">
        <v>78.459999999999994</v>
      </c>
      <c r="F69">
        <v>83.83</v>
      </c>
      <c r="G69">
        <f t="shared" ref="G69:G72" si="16">E69-F69</f>
        <v>-5.3700000000000045</v>
      </c>
      <c r="H69">
        <v>78.099999999999994</v>
      </c>
      <c r="I69">
        <f>E69 - H69</f>
        <v>0.35999999999999943</v>
      </c>
      <c r="J69">
        <v>79.599999999999994</v>
      </c>
      <c r="K69">
        <f t="shared" ref="K69:K72" si="17">E69 - J69</f>
        <v>-1.1400000000000006</v>
      </c>
      <c r="L69">
        <v>74.27</v>
      </c>
      <c r="M69">
        <f>E69-L69</f>
        <v>4.1899999999999977</v>
      </c>
      <c r="N69" s="42"/>
      <c r="O69" s="42"/>
      <c r="P69" s="42"/>
      <c r="Q69" s="42"/>
      <c r="R69" s="42"/>
      <c r="S69" s="42"/>
      <c r="T69" s="43"/>
      <c r="U69" s="43"/>
      <c r="V69">
        <v>78.8</v>
      </c>
    </row>
    <row r="70" spans="1:26" x14ac:dyDescent="0.25">
      <c r="A70" s="41"/>
      <c r="B70" s="41"/>
      <c r="C70" s="41"/>
      <c r="D70" t="s">
        <v>9</v>
      </c>
      <c r="E70">
        <v>95.59</v>
      </c>
      <c r="F70">
        <v>96.59</v>
      </c>
      <c r="G70">
        <f t="shared" si="16"/>
        <v>-1</v>
      </c>
      <c r="H70">
        <v>95.3</v>
      </c>
      <c r="I70">
        <f>E70 - H70</f>
        <v>0.29000000000000625</v>
      </c>
      <c r="J70">
        <v>95.8</v>
      </c>
      <c r="K70">
        <f t="shared" si="17"/>
        <v>-0.20999999999999375</v>
      </c>
      <c r="L70">
        <v>93.29</v>
      </c>
      <c r="M70">
        <f>E70-L70</f>
        <v>2.2999999999999972</v>
      </c>
      <c r="N70" s="42"/>
      <c r="O70" s="42"/>
      <c r="P70" s="42"/>
      <c r="Q70" s="42"/>
      <c r="R70" s="42"/>
      <c r="S70" s="42"/>
      <c r="T70" s="43"/>
      <c r="U70" s="43"/>
      <c r="V70">
        <v>95.75</v>
      </c>
    </row>
    <row r="71" spans="1:26" x14ac:dyDescent="0.25">
      <c r="A71" s="41"/>
      <c r="B71" s="41"/>
      <c r="C71" s="41"/>
      <c r="D71" t="s">
        <v>10</v>
      </c>
      <c r="E71">
        <v>66.599999999999994</v>
      </c>
      <c r="F71">
        <v>82.92</v>
      </c>
      <c r="G71">
        <f t="shared" si="16"/>
        <v>-16.320000000000007</v>
      </c>
      <c r="H71">
        <v>74.7</v>
      </c>
      <c r="I71">
        <f>E71 - H71</f>
        <v>-8.1000000000000085</v>
      </c>
      <c r="J71">
        <v>77.599999999999994</v>
      </c>
      <c r="K71">
        <f t="shared" si="17"/>
        <v>-11</v>
      </c>
      <c r="L71">
        <v>58.91</v>
      </c>
      <c r="M71">
        <f>E71-L71</f>
        <v>7.6899999999999977</v>
      </c>
      <c r="N71" s="42"/>
      <c r="O71" s="42"/>
      <c r="P71" s="42"/>
      <c r="Q71" s="42"/>
      <c r="R71" s="42"/>
      <c r="S71" s="42"/>
      <c r="T71" s="43"/>
      <c r="U71" s="43"/>
      <c r="V71">
        <v>66.900000000000006</v>
      </c>
    </row>
    <row r="72" spans="1:26" x14ac:dyDescent="0.25">
      <c r="A72" s="41"/>
      <c r="B72" s="41"/>
      <c r="C72" s="41"/>
      <c r="D72" t="s">
        <v>14</v>
      </c>
      <c r="E72">
        <f>AVERAGE(E68:E71)</f>
        <v>80.4375</v>
      </c>
      <c r="F72" s="2">
        <f>AVERAGE(F68:F71)</f>
        <v>87.954999999999998</v>
      </c>
      <c r="G72">
        <f t="shared" si="16"/>
        <v>-7.5174999999999983</v>
      </c>
      <c r="H72" s="2">
        <f>AVERAGE(H68:H71)</f>
        <v>83.075000000000003</v>
      </c>
      <c r="I72">
        <f>E72 - H72</f>
        <v>-2.6375000000000028</v>
      </c>
      <c r="J72">
        <v>84.1</v>
      </c>
      <c r="K72">
        <f t="shared" si="17"/>
        <v>-3.6624999999999943</v>
      </c>
      <c r="L72" s="2">
        <f>AVERAGE(L68:L71)</f>
        <v>75.41749999999999</v>
      </c>
      <c r="M72">
        <f>E72-L72</f>
        <v>5.0200000000000102</v>
      </c>
      <c r="N72" s="42"/>
      <c r="O72" s="42"/>
      <c r="P72" s="42"/>
      <c r="Q72" s="42"/>
      <c r="R72" s="42"/>
      <c r="S72" s="42"/>
      <c r="T72" s="43"/>
      <c r="U72" s="43"/>
      <c r="V72">
        <f>AVERAGE(V68:V71)</f>
        <v>80.772500000000008</v>
      </c>
    </row>
    <row r="75" spans="1:26" x14ac:dyDescent="0.25">
      <c r="A75" s="12"/>
      <c r="B75" t="s">
        <v>54</v>
      </c>
      <c r="W75" t="s">
        <v>84</v>
      </c>
      <c r="X75" t="s">
        <v>54</v>
      </c>
    </row>
    <row r="76" spans="1:26" x14ac:dyDescent="0.25">
      <c r="V76" t="s">
        <v>82</v>
      </c>
      <c r="W76" t="s">
        <v>83</v>
      </c>
      <c r="X76" t="s">
        <v>85</v>
      </c>
      <c r="Y76" t="s">
        <v>86</v>
      </c>
      <c r="Z76" t="s">
        <v>87</v>
      </c>
    </row>
    <row r="77" spans="1:26" x14ac:dyDescent="0.25">
      <c r="V77">
        <v>80.709999999999994</v>
      </c>
      <c r="W77">
        <v>77.44</v>
      </c>
      <c r="X77">
        <v>70.8</v>
      </c>
      <c r="Y77">
        <v>75.489999999999995</v>
      </c>
      <c r="Z77">
        <v>77.83</v>
      </c>
    </row>
    <row r="78" spans="1:26" x14ac:dyDescent="0.25">
      <c r="V78">
        <v>80.38</v>
      </c>
      <c r="W78">
        <v>80.12</v>
      </c>
      <c r="X78">
        <v>74.400000000000006</v>
      </c>
      <c r="Y78">
        <v>78.97</v>
      </c>
      <c r="Z78">
        <v>81.31</v>
      </c>
    </row>
    <row r="79" spans="1:26" x14ac:dyDescent="0.25">
      <c r="V79">
        <v>94.07</v>
      </c>
      <c r="W79">
        <v>92.16</v>
      </c>
      <c r="X79">
        <v>87.49</v>
      </c>
      <c r="Y79">
        <v>91.8</v>
      </c>
      <c r="Z79">
        <v>93.17</v>
      </c>
    </row>
    <row r="80" spans="1:26" x14ac:dyDescent="0.25">
      <c r="V80">
        <v>80.55</v>
      </c>
      <c r="W80">
        <v>82.89</v>
      </c>
      <c r="X80">
        <v>82.13</v>
      </c>
      <c r="Y80">
        <v>83.35</v>
      </c>
      <c r="Z80">
        <v>81.72</v>
      </c>
    </row>
    <row r="81" spans="1:26" x14ac:dyDescent="0.25">
      <c r="V81">
        <f>AVERAGE(V77:V80)</f>
        <v>83.927499999999995</v>
      </c>
      <c r="W81">
        <f>AVERAGE(W77:W80)</f>
        <v>83.152500000000003</v>
      </c>
      <c r="X81">
        <f>AVERAGE(X77:X80)</f>
        <v>78.704999999999998</v>
      </c>
      <c r="Y81">
        <f>AVERAGE(Y77:Y80)</f>
        <v>82.402500000000003</v>
      </c>
      <c r="Z81">
        <f>AVERAGE(Z77:Z80)</f>
        <v>83.507499999999993</v>
      </c>
    </row>
    <row r="82" spans="1:26" ht="27.6" x14ac:dyDescent="0.25">
      <c r="A82" s="16" t="s">
        <v>100</v>
      </c>
      <c r="B82" s="16"/>
      <c r="C82" t="s">
        <v>102</v>
      </c>
      <c r="D82" s="16">
        <v>1</v>
      </c>
      <c r="E82" t="s">
        <v>101</v>
      </c>
      <c r="F82" s="2" t="s">
        <v>103</v>
      </c>
      <c r="G82" t="s">
        <v>104</v>
      </c>
      <c r="H82" s="2" t="s">
        <v>105</v>
      </c>
      <c r="J82" s="2" t="s">
        <v>73</v>
      </c>
      <c r="K82" s="21" t="s">
        <v>106</v>
      </c>
      <c r="M82" t="s">
        <v>107</v>
      </c>
      <c r="N82" s="17" t="s">
        <v>129</v>
      </c>
      <c r="O82" s="17" t="s">
        <v>113</v>
      </c>
      <c r="P82" s="17" t="s">
        <v>114</v>
      </c>
      <c r="Q82" s="17"/>
      <c r="R82" s="17"/>
      <c r="S82" s="17"/>
      <c r="T82" s="18"/>
      <c r="U82" s="18"/>
    </row>
    <row r="83" spans="1:26" x14ac:dyDescent="0.25">
      <c r="A83" s="12" t="s">
        <v>54</v>
      </c>
      <c r="B83" t="s">
        <v>7</v>
      </c>
      <c r="C83">
        <v>83.5</v>
      </c>
      <c r="D83" s="20">
        <v>82.62</v>
      </c>
      <c r="E83">
        <v>83.59</v>
      </c>
      <c r="F83">
        <v>82.71</v>
      </c>
      <c r="G83">
        <v>83.59</v>
      </c>
      <c r="H83">
        <v>83.89</v>
      </c>
      <c r="I83" s="15">
        <v>77.78</v>
      </c>
      <c r="K83">
        <v>84.91</v>
      </c>
      <c r="L83">
        <v>84.65</v>
      </c>
      <c r="M83">
        <v>78.959999999999994</v>
      </c>
      <c r="O83" s="20">
        <v>79.88</v>
      </c>
      <c r="P83">
        <v>80.47</v>
      </c>
    </row>
    <row r="84" spans="1:26" x14ac:dyDescent="0.25">
      <c r="A84" s="16"/>
      <c r="B84" t="s">
        <v>8</v>
      </c>
      <c r="C84">
        <v>80.930000000000007</v>
      </c>
      <c r="D84" s="20">
        <v>81.06</v>
      </c>
      <c r="E84">
        <v>81.739999999999995</v>
      </c>
      <c r="F84" s="2">
        <v>80.72</v>
      </c>
      <c r="G84">
        <v>80.2</v>
      </c>
      <c r="H84" s="2">
        <v>80.760000000000005</v>
      </c>
      <c r="I84" s="15">
        <v>81.53</v>
      </c>
      <c r="K84">
        <v>79.14</v>
      </c>
      <c r="L84">
        <v>79.39</v>
      </c>
      <c r="M84">
        <v>77.09</v>
      </c>
      <c r="N84" s="17"/>
      <c r="O84" s="33">
        <v>80.03</v>
      </c>
      <c r="P84">
        <v>80.55</v>
      </c>
      <c r="Q84" s="17"/>
      <c r="R84" s="17"/>
      <c r="S84" s="17"/>
      <c r="T84" s="18"/>
      <c r="U84" s="18"/>
    </row>
    <row r="85" spans="1:26" x14ac:dyDescent="0.25">
      <c r="A85" s="16"/>
      <c r="B85" t="s">
        <v>9</v>
      </c>
      <c r="C85">
        <v>95.33</v>
      </c>
      <c r="D85" s="20">
        <v>95.75</v>
      </c>
      <c r="E85">
        <v>95.75</v>
      </c>
      <c r="F85" s="2">
        <v>95.63</v>
      </c>
      <c r="G85">
        <v>95.93</v>
      </c>
      <c r="H85" s="2">
        <v>95.39</v>
      </c>
      <c r="I85" s="15">
        <v>93.53</v>
      </c>
      <c r="K85">
        <v>96.65</v>
      </c>
      <c r="L85">
        <v>96.47</v>
      </c>
      <c r="M85">
        <v>96.29</v>
      </c>
      <c r="N85" s="17"/>
      <c r="O85" s="33">
        <v>94.91</v>
      </c>
      <c r="P85" s="17">
        <v>93.71</v>
      </c>
      <c r="Q85" s="17"/>
      <c r="R85" s="17"/>
      <c r="S85" s="17"/>
      <c r="T85" s="18"/>
      <c r="U85" s="18"/>
    </row>
    <row r="86" spans="1:26" x14ac:dyDescent="0.25">
      <c r="A86" s="16"/>
      <c r="B86" t="s">
        <v>10</v>
      </c>
      <c r="C86">
        <v>81.14</v>
      </c>
      <c r="D86" s="20">
        <v>79.25</v>
      </c>
      <c r="E86">
        <v>80.55</v>
      </c>
      <c r="F86" s="2">
        <v>80.42</v>
      </c>
      <c r="G86">
        <v>80.09</v>
      </c>
      <c r="H86" s="2">
        <v>79.430000000000007</v>
      </c>
      <c r="I86" s="15">
        <v>82.99</v>
      </c>
      <c r="K86">
        <v>74.08</v>
      </c>
      <c r="L86">
        <v>73.98</v>
      </c>
      <c r="M86">
        <v>70.040000000000006</v>
      </c>
      <c r="N86" s="17"/>
      <c r="O86" s="33">
        <v>81.19</v>
      </c>
      <c r="P86" s="17">
        <v>81.209999999999994</v>
      </c>
      <c r="Q86" s="17"/>
      <c r="R86" s="17"/>
      <c r="S86" s="17"/>
      <c r="T86" s="18"/>
      <c r="U86" s="18"/>
    </row>
    <row r="87" spans="1:26" x14ac:dyDescent="0.25">
      <c r="B87" t="s">
        <v>14</v>
      </c>
      <c r="C87">
        <f t="shared" ref="C87:I87" si="18">AVERAGE(C83:C86)</f>
        <v>85.224999999999994</v>
      </c>
      <c r="D87">
        <f t="shared" si="18"/>
        <v>84.67</v>
      </c>
      <c r="E87">
        <f t="shared" si="18"/>
        <v>85.407499999999999</v>
      </c>
      <c r="F87">
        <f t="shared" si="18"/>
        <v>84.87</v>
      </c>
      <c r="G87">
        <f t="shared" si="18"/>
        <v>84.952500000000015</v>
      </c>
      <c r="H87">
        <f t="shared" si="18"/>
        <v>84.867500000000007</v>
      </c>
      <c r="I87">
        <f t="shared" si="18"/>
        <v>83.957499999999996</v>
      </c>
      <c r="K87">
        <f>AVERAGE(K83:K86)</f>
        <v>83.695000000000007</v>
      </c>
      <c r="L87">
        <f>AVERAGE(L83:L86)</f>
        <v>83.622500000000002</v>
      </c>
      <c r="O87">
        <f>AVERAGE(O83:O86)</f>
        <v>84.002499999999998</v>
      </c>
      <c r="P87">
        <f>AVERAGE(P83:P86)</f>
        <v>83.984999999999985</v>
      </c>
    </row>
    <row r="89" spans="1:26" x14ac:dyDescent="0.25">
      <c r="A89" t="s">
        <v>108</v>
      </c>
      <c r="B89" s="26" t="s">
        <v>109</v>
      </c>
      <c r="C89" s="27">
        <v>8</v>
      </c>
      <c r="D89" s="27">
        <v>16</v>
      </c>
      <c r="E89" s="27">
        <v>32</v>
      </c>
      <c r="F89" s="32">
        <v>64</v>
      </c>
      <c r="G89" s="27">
        <v>128</v>
      </c>
      <c r="H89" s="32">
        <v>256</v>
      </c>
      <c r="I89" s="28">
        <v>512</v>
      </c>
      <c r="N89" s="50" t="s">
        <v>130</v>
      </c>
      <c r="O89" s="51"/>
      <c r="P89" s="51"/>
      <c r="Q89" s="51"/>
      <c r="R89" s="51"/>
    </row>
    <row r="90" spans="1:26" x14ac:dyDescent="0.25">
      <c r="B90" s="22" t="s">
        <v>112</v>
      </c>
      <c r="C90" s="23">
        <v>83.35</v>
      </c>
      <c r="D90" s="23">
        <v>82.79</v>
      </c>
      <c r="E90" s="23">
        <v>81.44</v>
      </c>
      <c r="F90" s="24">
        <v>77.650000000000006</v>
      </c>
      <c r="G90" s="23">
        <v>73.09</v>
      </c>
      <c r="H90" s="24">
        <v>64.97</v>
      </c>
      <c r="I90" s="25">
        <v>56.29</v>
      </c>
      <c r="J90" s="2"/>
    </row>
    <row r="91" spans="1:26" x14ac:dyDescent="0.25">
      <c r="B91" s="29" t="s">
        <v>110</v>
      </c>
      <c r="C91" s="30"/>
      <c r="D91" s="30"/>
      <c r="E91" s="30"/>
      <c r="F91" s="30">
        <v>83.83</v>
      </c>
      <c r="G91" s="30"/>
      <c r="H91" s="30"/>
      <c r="I91" s="31">
        <v>74.11</v>
      </c>
      <c r="J91" t="s">
        <v>111</v>
      </c>
    </row>
    <row r="93" spans="1:26" x14ac:dyDescent="0.25">
      <c r="V93" t="s">
        <v>90</v>
      </c>
    </row>
    <row r="94" spans="1:26" x14ac:dyDescent="0.25">
      <c r="V94">
        <v>77.44</v>
      </c>
    </row>
    <row r="95" spans="1:26" x14ac:dyDescent="0.25">
      <c r="P95" t="s">
        <v>132</v>
      </c>
      <c r="V95">
        <v>75.55</v>
      </c>
    </row>
    <row r="96" spans="1:26" x14ac:dyDescent="0.25">
      <c r="A96" t="s">
        <v>115</v>
      </c>
      <c r="B96">
        <v>3</v>
      </c>
      <c r="C96">
        <v>16</v>
      </c>
      <c r="G96" t="s">
        <v>116</v>
      </c>
      <c r="H96" t="s">
        <v>117</v>
      </c>
      <c r="I96" t="s">
        <v>118</v>
      </c>
      <c r="J96" t="s">
        <v>119</v>
      </c>
      <c r="L96" t="s">
        <v>128</v>
      </c>
      <c r="M96" t="s">
        <v>127</v>
      </c>
      <c r="P96" t="s">
        <v>131</v>
      </c>
      <c r="Q96" t="s">
        <v>127</v>
      </c>
      <c r="S96" t="s">
        <v>133</v>
      </c>
      <c r="V96">
        <v>95.93</v>
      </c>
    </row>
    <row r="97" spans="1:31" x14ac:dyDescent="0.25">
      <c r="A97" t="s">
        <v>7</v>
      </c>
      <c r="B97">
        <v>79.739999999999995</v>
      </c>
      <c r="C97">
        <v>79.98</v>
      </c>
      <c r="G97">
        <v>82.96</v>
      </c>
      <c r="H97">
        <v>81.010000000000005</v>
      </c>
      <c r="M97">
        <v>81.88</v>
      </c>
      <c r="N97">
        <v>82.52</v>
      </c>
      <c r="P97">
        <v>81.099999999999994</v>
      </c>
      <c r="Q97">
        <v>74.61</v>
      </c>
      <c r="S97">
        <v>82.62</v>
      </c>
      <c r="V97">
        <v>66.680000000000007</v>
      </c>
    </row>
    <row r="98" spans="1:31" x14ac:dyDescent="0.25">
      <c r="A98" t="s">
        <v>8</v>
      </c>
      <c r="B98">
        <v>79.61</v>
      </c>
      <c r="C98">
        <v>79.180000000000007</v>
      </c>
      <c r="G98">
        <v>79.56</v>
      </c>
      <c r="H98">
        <v>79.099999999999994</v>
      </c>
      <c r="M98">
        <v>80.03</v>
      </c>
      <c r="N98">
        <v>79.91</v>
      </c>
      <c r="P98">
        <v>77.47</v>
      </c>
      <c r="Q98">
        <v>78.8</v>
      </c>
      <c r="S98">
        <v>81.19</v>
      </c>
      <c r="V98">
        <f>AVERAGE(V94:V97)</f>
        <v>78.900000000000006</v>
      </c>
    </row>
    <row r="99" spans="1:31" x14ac:dyDescent="0.25">
      <c r="A99" t="s">
        <v>9</v>
      </c>
      <c r="B99">
        <v>94.25</v>
      </c>
      <c r="C99">
        <v>94.55</v>
      </c>
      <c r="G99">
        <v>95.79</v>
      </c>
      <c r="H99">
        <v>94.73</v>
      </c>
      <c r="M99">
        <v>94.91</v>
      </c>
      <c r="N99">
        <v>94.91</v>
      </c>
      <c r="P99">
        <v>94.31</v>
      </c>
      <c r="Q99">
        <v>90.12</v>
      </c>
      <c r="S99">
        <v>95.39</v>
      </c>
    </row>
    <row r="100" spans="1:31" x14ac:dyDescent="0.25">
      <c r="A100" t="s">
        <v>10</v>
      </c>
      <c r="B100">
        <v>78.92</v>
      </c>
      <c r="C100">
        <v>81.290000000000006</v>
      </c>
      <c r="G100">
        <v>75.709999999999994</v>
      </c>
      <c r="H100">
        <v>75.94</v>
      </c>
      <c r="M100">
        <v>80.91</v>
      </c>
      <c r="N100">
        <v>80.83</v>
      </c>
      <c r="P100">
        <v>81.77</v>
      </c>
      <c r="Q100">
        <v>71.89</v>
      </c>
      <c r="S100">
        <v>75</v>
      </c>
    </row>
    <row r="101" spans="1:31" x14ac:dyDescent="0.25">
      <c r="A101" t="s">
        <v>14</v>
      </c>
      <c r="B101">
        <f>AVERAGE(B97:B100)</f>
        <v>83.13</v>
      </c>
      <c r="C101">
        <f>AVERAGE(C97:C100)</f>
        <v>83.750000000000014</v>
      </c>
      <c r="G101">
        <f>AVERAGE(G97:G100)</f>
        <v>83.504999999999995</v>
      </c>
      <c r="H101">
        <f>AVERAGE(H97:H100)</f>
        <v>82.695000000000007</v>
      </c>
      <c r="M101">
        <f>AVERAGE(M97:M100)</f>
        <v>84.432500000000005</v>
      </c>
      <c r="N101">
        <f>AVERAGE(N97:N100)</f>
        <v>84.542500000000004</v>
      </c>
      <c r="P101">
        <f>AVERAGE(P97:P100)</f>
        <v>83.662499999999994</v>
      </c>
      <c r="Q101">
        <f>AVERAGE(Q97:Q100)</f>
        <v>78.855000000000004</v>
      </c>
      <c r="S101">
        <f>AVERAGE(S97:S100)</f>
        <v>83.55</v>
      </c>
    </row>
    <row r="103" spans="1:31" x14ac:dyDescent="0.25">
      <c r="A103" t="s">
        <v>139</v>
      </c>
    </row>
    <row r="104" spans="1:31" x14ac:dyDescent="0.25">
      <c r="A104" t="s">
        <v>0</v>
      </c>
      <c r="B104" s="41" t="s">
        <v>1</v>
      </c>
      <c r="C104" s="41"/>
      <c r="D104" s="41" t="s">
        <v>2</v>
      </c>
      <c r="E104" s="41"/>
      <c r="F104" t="s">
        <v>19</v>
      </c>
      <c r="G104" t="s">
        <v>20</v>
      </c>
      <c r="H104" t="s">
        <v>50</v>
      </c>
      <c r="I104" t="s">
        <v>51</v>
      </c>
      <c r="J104" t="s">
        <v>25</v>
      </c>
      <c r="K104" t="s">
        <v>16</v>
      </c>
      <c r="L104" s="41" t="s">
        <v>12</v>
      </c>
      <c r="M104" s="41"/>
      <c r="N104" t="s">
        <v>23</v>
      </c>
      <c r="P104" s="34"/>
      <c r="AB104" s="41"/>
      <c r="AC104" s="41"/>
    </row>
    <row r="105" spans="1:31" ht="13.8" customHeight="1" x14ac:dyDescent="0.25">
      <c r="A105" s="41" t="s">
        <v>88</v>
      </c>
      <c r="B105" t="s">
        <v>4</v>
      </c>
      <c r="C105" t="s">
        <v>5</v>
      </c>
      <c r="D105" t="s">
        <v>7</v>
      </c>
      <c r="E105" s="19">
        <v>83.45</v>
      </c>
      <c r="F105">
        <v>84.2</v>
      </c>
      <c r="G105">
        <f>E105 - F105</f>
        <v>-0.75</v>
      </c>
      <c r="H105">
        <v>83.6</v>
      </c>
      <c r="I105">
        <f>E105 - H105</f>
        <v>-0.14999999999999147</v>
      </c>
      <c r="J105">
        <v>75.2</v>
      </c>
      <c r="K105">
        <f>E105-J105</f>
        <v>8.25</v>
      </c>
      <c r="L105" s="42" t="s">
        <v>136</v>
      </c>
      <c r="M105" s="42"/>
      <c r="N105" s="43" t="s">
        <v>137</v>
      </c>
      <c r="O105" s="43"/>
      <c r="P105" s="35"/>
      <c r="AB105" s="36"/>
      <c r="AC105" s="36"/>
      <c r="AD105" s="37"/>
      <c r="AE105" s="37"/>
    </row>
    <row r="106" spans="1:31" x14ac:dyDescent="0.25">
      <c r="A106" s="41"/>
      <c r="B106" s="41" t="s">
        <v>92</v>
      </c>
      <c r="C106" s="41" t="s">
        <v>6</v>
      </c>
      <c r="D106" t="s">
        <v>8</v>
      </c>
      <c r="E106" s="19">
        <v>77.599999999999994</v>
      </c>
      <c r="F106">
        <v>78.099999999999994</v>
      </c>
      <c r="G106">
        <f>E106 - F106</f>
        <v>-0.5</v>
      </c>
      <c r="H106">
        <v>79.599999999999994</v>
      </c>
      <c r="I106">
        <f>E106 - H106</f>
        <v>-2</v>
      </c>
      <c r="J106">
        <v>74.27</v>
      </c>
      <c r="K106">
        <f>E106-J106</f>
        <v>3.3299999999999983</v>
      </c>
      <c r="L106" s="42"/>
      <c r="M106" s="42"/>
      <c r="N106" s="43"/>
      <c r="O106" s="43"/>
      <c r="P106" s="35"/>
      <c r="AB106" s="36"/>
      <c r="AC106" s="36"/>
      <c r="AD106" s="37"/>
      <c r="AE106" s="37"/>
    </row>
    <row r="107" spans="1:31" x14ac:dyDescent="0.25">
      <c r="A107" s="41"/>
      <c r="B107" s="41"/>
      <c r="C107" s="41"/>
      <c r="D107" t="s">
        <v>9</v>
      </c>
      <c r="E107" s="19">
        <v>95.57</v>
      </c>
      <c r="F107">
        <v>95.3</v>
      </c>
      <c r="G107">
        <f>E107 - F107</f>
        <v>0.26999999999999602</v>
      </c>
      <c r="H107">
        <v>95.8</v>
      </c>
      <c r="I107">
        <f>E107 - H107</f>
        <v>-0.23000000000000398</v>
      </c>
      <c r="J107">
        <v>93.29</v>
      </c>
      <c r="K107">
        <f>E107-J107</f>
        <v>2.2799999999999869</v>
      </c>
      <c r="L107" s="42"/>
      <c r="M107" s="42"/>
      <c r="N107" s="43"/>
      <c r="O107" s="43"/>
      <c r="P107" s="35"/>
      <c r="AB107" s="36"/>
      <c r="AC107" s="36"/>
      <c r="AD107" s="37"/>
      <c r="AE107" s="37"/>
    </row>
    <row r="108" spans="1:31" x14ac:dyDescent="0.25">
      <c r="A108" s="41"/>
      <c r="B108" s="41"/>
      <c r="C108" s="41"/>
      <c r="D108" t="s">
        <v>10</v>
      </c>
      <c r="E108" s="19">
        <v>75.53</v>
      </c>
      <c r="F108">
        <v>74.7</v>
      </c>
      <c r="G108" s="19">
        <f>E108 - F108</f>
        <v>0.82999999999999829</v>
      </c>
      <c r="H108">
        <v>77.599999999999994</v>
      </c>
      <c r="I108" s="19">
        <f>E108 - H108</f>
        <v>-2.0699999999999932</v>
      </c>
      <c r="J108">
        <v>58.91</v>
      </c>
      <c r="K108">
        <f>E108-J108</f>
        <v>16.620000000000005</v>
      </c>
      <c r="L108" s="42"/>
      <c r="M108" s="42"/>
      <c r="N108" s="43"/>
      <c r="O108" s="43"/>
      <c r="P108" s="35"/>
      <c r="AB108" s="36"/>
      <c r="AC108" s="36"/>
      <c r="AD108" s="37"/>
      <c r="AE108" s="37"/>
    </row>
    <row r="109" spans="1:31" x14ac:dyDescent="0.25">
      <c r="A109" s="41"/>
      <c r="B109" s="41"/>
      <c r="C109" s="41"/>
      <c r="D109" t="s">
        <v>14</v>
      </c>
      <c r="E109">
        <f>AVERAGE(E105:E108)</f>
        <v>83.037499999999994</v>
      </c>
      <c r="F109" s="2">
        <f>AVERAGE(F105:F108)</f>
        <v>83.075000000000003</v>
      </c>
      <c r="G109">
        <f>E109 - F109</f>
        <v>-3.7500000000008527E-2</v>
      </c>
      <c r="H109">
        <v>84.1</v>
      </c>
      <c r="I109">
        <f>E109 - H109</f>
        <v>-1.0625</v>
      </c>
      <c r="J109" s="2">
        <f>AVERAGE(J105:J108)</f>
        <v>75.41749999999999</v>
      </c>
      <c r="K109">
        <f>E109-J109</f>
        <v>7.6200000000000045</v>
      </c>
      <c r="L109" s="42"/>
      <c r="M109" s="42"/>
      <c r="N109" s="43"/>
      <c r="O109" s="43"/>
      <c r="P109" t="s">
        <v>148</v>
      </c>
      <c r="Q109" t="s">
        <v>149</v>
      </c>
      <c r="R109" t="s">
        <v>151</v>
      </c>
      <c r="S109" t="s">
        <v>155</v>
      </c>
      <c r="T109" t="s">
        <v>139</v>
      </c>
      <c r="AE109" s="37"/>
    </row>
    <row r="110" spans="1:31" x14ac:dyDescent="0.25">
      <c r="A110" t="s">
        <v>138</v>
      </c>
      <c r="B110" t="s">
        <v>7</v>
      </c>
      <c r="C110">
        <v>77.73</v>
      </c>
      <c r="D110" t="s">
        <v>140</v>
      </c>
      <c r="E110">
        <v>82.13</v>
      </c>
      <c r="F110" t="s">
        <v>144</v>
      </c>
      <c r="G110">
        <v>81.98</v>
      </c>
      <c r="H110" t="s">
        <v>143</v>
      </c>
      <c r="I110">
        <v>83.11</v>
      </c>
      <c r="J110" t="s">
        <v>145</v>
      </c>
      <c r="K110">
        <v>82.37</v>
      </c>
      <c r="L110">
        <v>1248</v>
      </c>
      <c r="M110">
        <v>82.62</v>
      </c>
      <c r="N110" t="s">
        <v>146</v>
      </c>
      <c r="O110">
        <v>84.91</v>
      </c>
      <c r="P110">
        <v>84.57</v>
      </c>
      <c r="Q110" s="19">
        <v>84.33</v>
      </c>
      <c r="R110">
        <v>82.96</v>
      </c>
      <c r="S110">
        <v>84.03</v>
      </c>
      <c r="T110" t="s">
        <v>0</v>
      </c>
      <c r="U110" s="41" t="s">
        <v>1</v>
      </c>
      <c r="V110" s="41"/>
      <c r="W110" s="41" t="s">
        <v>2</v>
      </c>
      <c r="X110" s="41"/>
      <c r="Y110" t="s">
        <v>19</v>
      </c>
      <c r="Z110" t="s">
        <v>20</v>
      </c>
      <c r="AA110" t="s">
        <v>157</v>
      </c>
      <c r="AB110" t="s">
        <v>51</v>
      </c>
      <c r="AC110" t="s">
        <v>25</v>
      </c>
      <c r="AD110" t="s">
        <v>16</v>
      </c>
    </row>
    <row r="111" spans="1:31" x14ac:dyDescent="0.25">
      <c r="B111" t="s">
        <v>8</v>
      </c>
      <c r="C111">
        <v>76.66</v>
      </c>
      <c r="E111">
        <v>81.36</v>
      </c>
      <c r="G111">
        <v>81.84</v>
      </c>
      <c r="I111">
        <v>81.14</v>
      </c>
      <c r="K111">
        <v>80.16</v>
      </c>
      <c r="M111">
        <v>79.86</v>
      </c>
      <c r="O111">
        <v>80.03</v>
      </c>
      <c r="P111">
        <v>79.91</v>
      </c>
      <c r="Q111">
        <v>81.31</v>
      </c>
      <c r="R111">
        <v>80.59</v>
      </c>
      <c r="S111">
        <v>80.89</v>
      </c>
      <c r="T111" s="49" t="s">
        <v>156</v>
      </c>
      <c r="U111" t="s">
        <v>4</v>
      </c>
      <c r="V111" t="s">
        <v>5</v>
      </c>
      <c r="W111" t="s">
        <v>7</v>
      </c>
      <c r="X111" s="19">
        <v>84.33</v>
      </c>
      <c r="Y111">
        <v>84.2</v>
      </c>
      <c r="Z111">
        <f>X111 - Y111</f>
        <v>0.12999999999999545</v>
      </c>
      <c r="AA111">
        <v>83.6</v>
      </c>
      <c r="AB111">
        <f>X111 - AA111</f>
        <v>0.73000000000000398</v>
      </c>
      <c r="AC111">
        <v>75.2</v>
      </c>
      <c r="AD111">
        <f>X111-AC111</f>
        <v>9.1299999999999955</v>
      </c>
    </row>
    <row r="112" spans="1:31" x14ac:dyDescent="0.25">
      <c r="B112" t="s">
        <v>9</v>
      </c>
      <c r="C112">
        <v>96.59</v>
      </c>
      <c r="E112">
        <v>96.17</v>
      </c>
      <c r="G112">
        <v>96.11</v>
      </c>
      <c r="I112">
        <v>96.05</v>
      </c>
      <c r="K112">
        <v>95.33</v>
      </c>
      <c r="M112">
        <v>95.09</v>
      </c>
      <c r="O112">
        <v>95.75</v>
      </c>
      <c r="P112">
        <v>95.59</v>
      </c>
      <c r="Q112">
        <v>95.63</v>
      </c>
      <c r="R112">
        <v>94.55</v>
      </c>
      <c r="S112">
        <v>95.63</v>
      </c>
      <c r="T112" s="49"/>
      <c r="U112" s="41" t="s">
        <v>92</v>
      </c>
      <c r="V112" s="41" t="s">
        <v>6</v>
      </c>
      <c r="W112" t="s">
        <v>8</v>
      </c>
      <c r="X112">
        <v>81.31</v>
      </c>
      <c r="Y112">
        <v>78.099999999999994</v>
      </c>
      <c r="Z112">
        <f>X112 - Y112</f>
        <v>3.210000000000008</v>
      </c>
      <c r="AA112">
        <v>79.599999999999994</v>
      </c>
      <c r="AB112">
        <f>X112 - AA112</f>
        <v>1.710000000000008</v>
      </c>
      <c r="AC112">
        <v>74.27</v>
      </c>
      <c r="AD112">
        <f>X112-AC112</f>
        <v>7.0400000000000063</v>
      </c>
    </row>
    <row r="113" spans="1:30" x14ac:dyDescent="0.25">
      <c r="B113" t="s">
        <v>10</v>
      </c>
      <c r="C113">
        <v>67.849999999999994</v>
      </c>
      <c r="E113">
        <v>81.459999999999994</v>
      </c>
      <c r="G113">
        <v>82.32</v>
      </c>
      <c r="I113">
        <v>81.39</v>
      </c>
      <c r="K113">
        <v>81.36</v>
      </c>
      <c r="M113">
        <v>81.209999999999994</v>
      </c>
      <c r="O113">
        <v>79.790000000000006</v>
      </c>
      <c r="P113">
        <v>79.58</v>
      </c>
      <c r="Q113">
        <v>81.62</v>
      </c>
      <c r="R113">
        <v>81.39</v>
      </c>
      <c r="S113">
        <v>79.84</v>
      </c>
      <c r="T113" s="49"/>
      <c r="U113" s="41"/>
      <c r="V113" s="41"/>
      <c r="W113" t="s">
        <v>9</v>
      </c>
      <c r="X113">
        <v>95.63</v>
      </c>
      <c r="Y113">
        <v>95.3</v>
      </c>
      <c r="Z113">
        <f>X113 - Y113</f>
        <v>0.32999999999999829</v>
      </c>
      <c r="AA113">
        <v>95.8</v>
      </c>
      <c r="AB113">
        <f>X113 - AA113</f>
        <v>-0.17000000000000171</v>
      </c>
      <c r="AC113">
        <v>93.29</v>
      </c>
      <c r="AD113">
        <f>X113-AC113</f>
        <v>2.3399999999999892</v>
      </c>
    </row>
    <row r="114" spans="1:30" x14ac:dyDescent="0.25">
      <c r="B114" t="s">
        <v>14</v>
      </c>
      <c r="E114">
        <f>AVERAGE(E110:E113)</f>
        <v>85.28</v>
      </c>
      <c r="G114">
        <f>AVERAGE(G110:G113)</f>
        <v>85.5625</v>
      </c>
      <c r="I114">
        <f>AVERAGE(I110:I113)</f>
        <v>85.422499999999999</v>
      </c>
      <c r="K114">
        <f>AVERAGE(K110:K113)</f>
        <v>84.805000000000007</v>
      </c>
      <c r="M114">
        <f>AVERAGE(M110:M113)</f>
        <v>84.695000000000007</v>
      </c>
      <c r="O114">
        <f>AVERAGE(O110:O113)</f>
        <v>85.12</v>
      </c>
      <c r="P114">
        <f>AVERAGE(P110:P113)</f>
        <v>84.912499999999994</v>
      </c>
      <c r="Q114">
        <f>AVERAGE(Q110:Q113)</f>
        <v>85.722499999999997</v>
      </c>
      <c r="R114">
        <f>AVERAGE(R110:R113)</f>
        <v>84.872500000000002</v>
      </c>
      <c r="S114">
        <f>AVERAGE(S110:S113)</f>
        <v>85.097499999999997</v>
      </c>
      <c r="T114" s="49"/>
      <c r="U114" s="41"/>
      <c r="V114" s="41"/>
      <c r="W114" t="s">
        <v>10</v>
      </c>
      <c r="X114">
        <v>81.62</v>
      </c>
      <c r="Y114">
        <v>74.7</v>
      </c>
      <c r="Z114" s="19">
        <f>X114 - Y114</f>
        <v>6.9200000000000017</v>
      </c>
      <c r="AA114">
        <v>77.599999999999994</v>
      </c>
      <c r="AB114" s="19">
        <f>X114 - AA114</f>
        <v>4.0200000000000102</v>
      </c>
      <c r="AC114">
        <v>58.91</v>
      </c>
      <c r="AD114">
        <f>X114-AC114</f>
        <v>22.710000000000008</v>
      </c>
    </row>
    <row r="115" spans="1:30" x14ac:dyDescent="0.25">
      <c r="T115" s="49"/>
      <c r="U115" s="41"/>
      <c r="V115" s="41"/>
      <c r="W115" t="s">
        <v>14</v>
      </c>
      <c r="X115">
        <f>AVERAGE(X111:X114)</f>
        <v>85.722499999999997</v>
      </c>
      <c r="Y115" s="2">
        <f>AVERAGE(Y111:Y114)</f>
        <v>83.075000000000003</v>
      </c>
      <c r="Z115">
        <f>X115 - Y115</f>
        <v>2.6474999999999937</v>
      </c>
      <c r="AA115">
        <v>84.1</v>
      </c>
      <c r="AB115">
        <f>X115 - AA115</f>
        <v>1.6225000000000023</v>
      </c>
      <c r="AC115" s="2">
        <f>AVERAGE(AC111:AC114)</f>
        <v>75.41749999999999</v>
      </c>
      <c r="AD115">
        <f>X115-AC115</f>
        <v>10.305000000000007</v>
      </c>
    </row>
    <row r="117" spans="1:30" x14ac:dyDescent="0.25">
      <c r="A117" t="s">
        <v>120</v>
      </c>
      <c r="B117" t="s">
        <v>124</v>
      </c>
      <c r="C117" t="s">
        <v>125</v>
      </c>
      <c r="D117" t="s">
        <v>126</v>
      </c>
      <c r="F117" t="s">
        <v>131</v>
      </c>
      <c r="G117" t="s">
        <v>134</v>
      </c>
      <c r="H117" t="s">
        <v>135</v>
      </c>
      <c r="J117" t="s">
        <v>141</v>
      </c>
      <c r="K117" t="s">
        <v>158</v>
      </c>
      <c r="L117" t="s">
        <v>142</v>
      </c>
      <c r="M117" t="s">
        <v>147</v>
      </c>
      <c r="N117" t="s">
        <v>148</v>
      </c>
      <c r="O117" t="s">
        <v>149</v>
      </c>
      <c r="P117" t="s">
        <v>151</v>
      </c>
      <c r="Q117" t="s">
        <v>155</v>
      </c>
      <c r="R117" t="s">
        <v>159</v>
      </c>
    </row>
    <row r="118" spans="1:30" x14ac:dyDescent="0.25">
      <c r="A118" t="s">
        <v>7</v>
      </c>
      <c r="B118" s="15">
        <v>60.6</v>
      </c>
      <c r="C118">
        <v>58.7</v>
      </c>
      <c r="D118">
        <v>60.2</v>
      </c>
      <c r="F118">
        <v>55.38</v>
      </c>
      <c r="G118">
        <v>58.8</v>
      </c>
      <c r="H118">
        <v>57.56</v>
      </c>
      <c r="J118">
        <v>58.1</v>
      </c>
      <c r="K118">
        <v>55.91</v>
      </c>
      <c r="L118">
        <v>57.31</v>
      </c>
      <c r="M118">
        <v>58.71</v>
      </c>
      <c r="N118">
        <v>57.03</v>
      </c>
      <c r="O118">
        <v>53.98</v>
      </c>
      <c r="P118">
        <v>58.92</v>
      </c>
      <c r="Q118">
        <v>58.88</v>
      </c>
      <c r="R118">
        <v>58.67</v>
      </c>
    </row>
    <row r="119" spans="1:30" x14ac:dyDescent="0.25">
      <c r="A119" t="s">
        <v>121</v>
      </c>
      <c r="B119">
        <v>50.1</v>
      </c>
      <c r="C119">
        <v>53.4</v>
      </c>
      <c r="D119" s="15">
        <v>54.8</v>
      </c>
      <c r="F119">
        <v>53.29</v>
      </c>
      <c r="G119">
        <v>55.35</v>
      </c>
      <c r="H119">
        <v>55.49</v>
      </c>
      <c r="J119">
        <v>56.56</v>
      </c>
      <c r="K119">
        <v>57.82</v>
      </c>
      <c r="L119">
        <v>56.01</v>
      </c>
      <c r="M119">
        <v>55.58</v>
      </c>
      <c r="N119">
        <v>56.52</v>
      </c>
      <c r="O119">
        <v>57.87</v>
      </c>
      <c r="P119">
        <v>56.08</v>
      </c>
      <c r="Q119">
        <v>56.52</v>
      </c>
      <c r="R119">
        <v>56.11</v>
      </c>
    </row>
    <row r="120" spans="1:30" x14ac:dyDescent="0.25">
      <c r="A120" t="s">
        <v>122</v>
      </c>
      <c r="B120" s="15">
        <v>74.8</v>
      </c>
      <c r="C120">
        <v>74.2</v>
      </c>
      <c r="D120">
        <v>74.099999999999994</v>
      </c>
      <c r="F120">
        <v>69.38</v>
      </c>
      <c r="G120">
        <v>72.489999999999995</v>
      </c>
      <c r="H120">
        <v>71.459999999999994</v>
      </c>
      <c r="J120">
        <v>72.09</v>
      </c>
      <c r="K120">
        <v>70.08</v>
      </c>
      <c r="L120">
        <v>73.150000000000006</v>
      </c>
      <c r="M120">
        <v>73.98</v>
      </c>
      <c r="N120">
        <v>71.86</v>
      </c>
      <c r="O120">
        <v>69.23</v>
      </c>
      <c r="P120">
        <v>71.819999999999993</v>
      </c>
      <c r="Q120">
        <v>72.38</v>
      </c>
      <c r="R120">
        <v>72.760000000000005</v>
      </c>
    </row>
    <row r="121" spans="1:30" x14ac:dyDescent="0.25">
      <c r="A121" t="s">
        <v>123</v>
      </c>
      <c r="B121" s="15">
        <v>77</v>
      </c>
      <c r="C121">
        <v>75.900000000000006</v>
      </c>
      <c r="D121">
        <v>75.099999999999994</v>
      </c>
      <c r="F121">
        <v>72.27</v>
      </c>
      <c r="G121">
        <v>74.06</v>
      </c>
      <c r="H121">
        <v>73.099999999999994</v>
      </c>
      <c r="J121">
        <v>73.790000000000006</v>
      </c>
      <c r="K121">
        <v>72.209999999999994</v>
      </c>
      <c r="L121">
        <v>74.430000000000007</v>
      </c>
      <c r="M121">
        <v>74.84</v>
      </c>
      <c r="N121">
        <v>73.05</v>
      </c>
      <c r="O121">
        <v>70.989999999999995</v>
      </c>
      <c r="P121">
        <v>73.97</v>
      </c>
      <c r="Q121">
        <v>73.56</v>
      </c>
      <c r="R121">
        <v>74.02</v>
      </c>
    </row>
    <row r="122" spans="1:30" x14ac:dyDescent="0.25">
      <c r="A122" t="s">
        <v>14</v>
      </c>
      <c r="B122">
        <f>AVERAGE(B118:B121)</f>
        <v>65.625</v>
      </c>
      <c r="C122">
        <f t="shared" ref="C122" si="19">AVERAGE(C118:C121)</f>
        <v>65.550000000000011</v>
      </c>
      <c r="D122" s="15">
        <f>AVERAGE(D118:D121)</f>
        <v>66.05</v>
      </c>
      <c r="F122">
        <f>AVERAGE(F118:F121)</f>
        <v>62.58</v>
      </c>
      <c r="G122">
        <f>AVERAGE(G118:G121)</f>
        <v>65.174999999999997</v>
      </c>
      <c r="H122">
        <f>AVERAGE(H118:H121)</f>
        <v>64.402500000000003</v>
      </c>
      <c r="J122">
        <f t="shared" ref="J122:O122" si="20">AVERAGE(J118:J121)</f>
        <v>65.135000000000005</v>
      </c>
      <c r="K122">
        <f t="shared" si="20"/>
        <v>64.004999999999995</v>
      </c>
      <c r="L122">
        <f t="shared" si="20"/>
        <v>65.224999999999994</v>
      </c>
      <c r="M122">
        <f t="shared" si="20"/>
        <v>65.777500000000003</v>
      </c>
      <c r="N122">
        <f t="shared" si="20"/>
        <v>64.615000000000009</v>
      </c>
      <c r="O122">
        <f t="shared" si="20"/>
        <v>63.017499999999998</v>
      </c>
      <c r="P122">
        <f>AVERAGE(P118:P121)</f>
        <v>65.197499999999991</v>
      </c>
      <c r="Q122">
        <f>AVERAGE(Q118:Q121)</f>
        <v>65.335000000000008</v>
      </c>
      <c r="R122">
        <f>AVERAGE(R118:R121)</f>
        <v>65.39</v>
      </c>
    </row>
    <row r="123" spans="1:30" x14ac:dyDescent="0.25">
      <c r="A123" t="s">
        <v>160</v>
      </c>
      <c r="G123" s="39" t="s">
        <v>162</v>
      </c>
    </row>
    <row r="124" spans="1:30" x14ac:dyDescent="0.25">
      <c r="A124" t="s">
        <v>120</v>
      </c>
      <c r="B124" t="s">
        <v>152</v>
      </c>
      <c r="C124" t="s">
        <v>150</v>
      </c>
      <c r="D124" s="38" t="s">
        <v>153</v>
      </c>
      <c r="E124" s="38" t="s">
        <v>154</v>
      </c>
      <c r="G124" t="s">
        <v>161</v>
      </c>
      <c r="H124" t="s">
        <v>164</v>
      </c>
      <c r="I124" t="s">
        <v>163</v>
      </c>
      <c r="J124" t="s">
        <v>165</v>
      </c>
      <c r="K124" t="s">
        <v>166</v>
      </c>
      <c r="L124" t="s">
        <v>165</v>
      </c>
      <c r="M124" t="s">
        <v>172</v>
      </c>
      <c r="N124" t="s">
        <v>174</v>
      </c>
      <c r="O124" t="s">
        <v>173</v>
      </c>
      <c r="P124" t="s">
        <v>175</v>
      </c>
      <c r="Q124" t="s">
        <v>173</v>
      </c>
      <c r="R124" t="s">
        <v>176</v>
      </c>
      <c r="S124" t="s">
        <v>178</v>
      </c>
      <c r="T124" t="s">
        <v>179</v>
      </c>
      <c r="U124" t="s">
        <v>180</v>
      </c>
    </row>
    <row r="125" spans="1:30" x14ac:dyDescent="0.25">
      <c r="A125" t="s">
        <v>7</v>
      </c>
      <c r="B125">
        <v>57.03</v>
      </c>
      <c r="C125">
        <v>57.07</v>
      </c>
      <c r="D125">
        <v>57.51</v>
      </c>
      <c r="E125">
        <v>56.61</v>
      </c>
      <c r="H125">
        <v>59.74</v>
      </c>
      <c r="I125">
        <v>60.53</v>
      </c>
      <c r="J125">
        <v>59.37</v>
      </c>
      <c r="L125">
        <v>60.03</v>
      </c>
      <c r="M125">
        <v>59.99</v>
      </c>
      <c r="O125">
        <v>58.67</v>
      </c>
      <c r="Q125">
        <v>57.56</v>
      </c>
      <c r="S125">
        <v>57.4</v>
      </c>
      <c r="T125">
        <v>56.94</v>
      </c>
      <c r="U125">
        <v>58.3</v>
      </c>
    </row>
    <row r="126" spans="1:30" x14ac:dyDescent="0.25">
      <c r="A126" t="s">
        <v>121</v>
      </c>
      <c r="B126">
        <v>56.52</v>
      </c>
      <c r="C126">
        <v>56.61</v>
      </c>
      <c r="D126">
        <v>55.21</v>
      </c>
      <c r="E126">
        <v>55.14</v>
      </c>
      <c r="H126">
        <v>52.53</v>
      </c>
      <c r="I126">
        <v>53.26</v>
      </c>
      <c r="J126">
        <v>55.17</v>
      </c>
      <c r="L126">
        <v>55.74</v>
      </c>
      <c r="M126">
        <v>55.74</v>
      </c>
      <c r="O126">
        <v>54.52</v>
      </c>
      <c r="Q126">
        <v>54.57</v>
      </c>
      <c r="S126">
        <v>54.46</v>
      </c>
      <c r="T126">
        <v>54.55</v>
      </c>
      <c r="U126">
        <v>55.05</v>
      </c>
    </row>
    <row r="127" spans="1:30" x14ac:dyDescent="0.25">
      <c r="A127" t="s">
        <v>122</v>
      </c>
      <c r="B127">
        <v>71.86</v>
      </c>
      <c r="C127">
        <v>71.3</v>
      </c>
      <c r="D127">
        <v>72.38</v>
      </c>
      <c r="E127">
        <v>72.2</v>
      </c>
      <c r="H127" s="15">
        <v>74.900000000000006</v>
      </c>
      <c r="I127">
        <v>74.569999999999993</v>
      </c>
      <c r="J127">
        <v>72.97</v>
      </c>
      <c r="L127">
        <v>72.790000000000006</v>
      </c>
      <c r="M127">
        <v>72.739999999999995</v>
      </c>
      <c r="O127">
        <v>73.709999999999994</v>
      </c>
      <c r="Q127">
        <v>71.62</v>
      </c>
      <c r="S127">
        <v>71.39</v>
      </c>
      <c r="T127">
        <v>72.11</v>
      </c>
      <c r="U127">
        <v>71.37</v>
      </c>
    </row>
    <row r="128" spans="1:30" x14ac:dyDescent="0.25">
      <c r="A128" t="s">
        <v>123</v>
      </c>
      <c r="B128">
        <v>73.05</v>
      </c>
      <c r="C128">
        <v>73.239999999999995</v>
      </c>
      <c r="D128">
        <v>73.77</v>
      </c>
      <c r="E128">
        <v>73.08</v>
      </c>
      <c r="H128">
        <v>76.22</v>
      </c>
      <c r="I128">
        <v>76.11</v>
      </c>
      <c r="J128">
        <v>74.709999999999994</v>
      </c>
      <c r="L128">
        <v>74.680000000000007</v>
      </c>
      <c r="M128">
        <v>75.010000000000005</v>
      </c>
      <c r="O128">
        <v>75.760000000000005</v>
      </c>
      <c r="Q128">
        <v>73.17</v>
      </c>
      <c r="S128">
        <v>73.08</v>
      </c>
      <c r="T128">
        <v>73.86</v>
      </c>
      <c r="U128">
        <v>73.349999999999994</v>
      </c>
    </row>
    <row r="129" spans="1:21" x14ac:dyDescent="0.25">
      <c r="A129" t="s">
        <v>14</v>
      </c>
      <c r="B129">
        <f t="shared" ref="B129" si="21">AVERAGE(B125:B128)</f>
        <v>64.615000000000009</v>
      </c>
      <c r="C129">
        <f>AVERAGE(C125:C128)</f>
        <v>64.555000000000007</v>
      </c>
      <c r="D129">
        <f>AVERAGE(D125:D128)</f>
        <v>64.717500000000001</v>
      </c>
      <c r="E129">
        <f>AVERAGE(E125:E128)</f>
        <v>64.257499999999993</v>
      </c>
      <c r="H129">
        <f>AVERAGE(H125:H128)</f>
        <v>65.847499999999997</v>
      </c>
      <c r="I129">
        <f>AVERAGE(I125:I128)</f>
        <v>66.117499999999993</v>
      </c>
      <c r="J129">
        <f>AVERAGE(J125:J128)</f>
        <v>65.554999999999993</v>
      </c>
      <c r="L129">
        <f>AVERAGE(L125:L128)</f>
        <v>65.81</v>
      </c>
      <c r="M129">
        <f>AVERAGE(M125:M128)</f>
        <v>65.87</v>
      </c>
      <c r="O129">
        <f>AVERAGE(O125:O128)</f>
        <v>65.664999999999992</v>
      </c>
      <c r="Q129">
        <f>AVERAGE(Q125:Q128)</f>
        <v>64.23</v>
      </c>
      <c r="S129">
        <f>AVERAGE(S125:S128)</f>
        <v>64.082499999999996</v>
      </c>
      <c r="T129">
        <f t="shared" ref="T129:U129" si="22">AVERAGE(T125:T128)</f>
        <v>64.364999999999995</v>
      </c>
      <c r="U129">
        <f t="shared" si="22"/>
        <v>64.517499999999998</v>
      </c>
    </row>
    <row r="130" spans="1:21" x14ac:dyDescent="0.25">
      <c r="G130" s="39" t="s">
        <v>162</v>
      </c>
    </row>
    <row r="131" spans="1:21" x14ac:dyDescent="0.25">
      <c r="A131" t="s">
        <v>6</v>
      </c>
      <c r="B131" t="s">
        <v>152</v>
      </c>
      <c r="C131" t="s">
        <v>150</v>
      </c>
      <c r="D131" s="38" t="s">
        <v>153</v>
      </c>
      <c r="E131" s="38" t="s">
        <v>154</v>
      </c>
      <c r="G131" t="s">
        <v>161</v>
      </c>
      <c r="H131" t="s">
        <v>164</v>
      </c>
      <c r="I131" t="s">
        <v>163</v>
      </c>
      <c r="J131" t="s">
        <v>165</v>
      </c>
      <c r="K131" t="s">
        <v>166</v>
      </c>
      <c r="L131" t="s">
        <v>165</v>
      </c>
      <c r="M131" t="s">
        <v>172</v>
      </c>
      <c r="N131" t="s">
        <v>174</v>
      </c>
      <c r="O131" t="s">
        <v>173</v>
      </c>
      <c r="P131" t="s">
        <v>175</v>
      </c>
      <c r="Q131" t="s">
        <v>173</v>
      </c>
      <c r="R131" t="s">
        <v>176</v>
      </c>
      <c r="S131" t="s">
        <v>178</v>
      </c>
      <c r="T131" t="s">
        <v>179</v>
      </c>
      <c r="U131" t="s">
        <v>180</v>
      </c>
    </row>
    <row r="132" spans="1:21" x14ac:dyDescent="0.25">
      <c r="A132" t="s">
        <v>7</v>
      </c>
      <c r="B132" s="19">
        <v>84.33</v>
      </c>
      <c r="C132">
        <v>83.64</v>
      </c>
      <c r="D132">
        <v>83.69</v>
      </c>
      <c r="E132">
        <v>81.59</v>
      </c>
      <c r="H132">
        <v>81.25</v>
      </c>
      <c r="I132">
        <v>80.86</v>
      </c>
      <c r="J132">
        <v>84.08</v>
      </c>
      <c r="L132">
        <v>84.52</v>
      </c>
      <c r="M132">
        <v>84.52</v>
      </c>
      <c r="O132">
        <v>81.489999999999995</v>
      </c>
      <c r="Q132">
        <v>84.81</v>
      </c>
      <c r="S132">
        <v>84.77</v>
      </c>
      <c r="T132">
        <v>84.42</v>
      </c>
      <c r="U132">
        <v>83.94</v>
      </c>
    </row>
    <row r="133" spans="1:21" x14ac:dyDescent="0.25">
      <c r="A133" t="s">
        <v>8</v>
      </c>
      <c r="B133">
        <v>81.31</v>
      </c>
      <c r="C133">
        <v>81.31</v>
      </c>
      <c r="D133">
        <v>79.27</v>
      </c>
      <c r="E133">
        <v>78.97</v>
      </c>
      <c r="H133">
        <v>79.14</v>
      </c>
      <c r="I133">
        <v>79.739999999999995</v>
      </c>
      <c r="J133">
        <v>79.61</v>
      </c>
      <c r="L133">
        <v>80.38</v>
      </c>
      <c r="M133">
        <v>80.55</v>
      </c>
      <c r="O133">
        <v>79.52</v>
      </c>
      <c r="Q133">
        <v>79.739999999999995</v>
      </c>
      <c r="S133">
        <v>79.819999999999993</v>
      </c>
      <c r="T133">
        <v>79.44</v>
      </c>
      <c r="U133">
        <v>80.25</v>
      </c>
    </row>
    <row r="134" spans="1:21" x14ac:dyDescent="0.25">
      <c r="A134" t="s">
        <v>9</v>
      </c>
      <c r="B134">
        <v>95.63</v>
      </c>
      <c r="C134">
        <v>95.63</v>
      </c>
      <c r="D134">
        <v>94.85</v>
      </c>
      <c r="E134">
        <v>95.69</v>
      </c>
      <c r="H134">
        <v>95.93</v>
      </c>
      <c r="I134">
        <v>96.05</v>
      </c>
      <c r="J134">
        <v>95.51</v>
      </c>
      <c r="L134">
        <v>95.93</v>
      </c>
      <c r="M134">
        <v>95.93</v>
      </c>
      <c r="O134">
        <v>95.69</v>
      </c>
      <c r="Q134">
        <v>95.39</v>
      </c>
      <c r="S134">
        <v>95.33</v>
      </c>
      <c r="T134">
        <v>95.69</v>
      </c>
      <c r="U134">
        <v>95.69</v>
      </c>
    </row>
    <row r="135" spans="1:21" x14ac:dyDescent="0.25">
      <c r="A135" t="s">
        <v>10</v>
      </c>
      <c r="B135">
        <v>81.62</v>
      </c>
      <c r="C135">
        <v>81.209999999999994</v>
      </c>
      <c r="D135">
        <v>79.989999999999995</v>
      </c>
      <c r="E135">
        <v>80.17</v>
      </c>
      <c r="H135">
        <v>72.91</v>
      </c>
      <c r="I135">
        <v>74.03</v>
      </c>
      <c r="J135">
        <v>78.11</v>
      </c>
      <c r="L135">
        <v>80.069999999999993</v>
      </c>
      <c r="M135">
        <v>77.67</v>
      </c>
      <c r="O135">
        <v>76.02</v>
      </c>
      <c r="Q135">
        <v>80.42</v>
      </c>
      <c r="S135">
        <v>81.11</v>
      </c>
      <c r="T135">
        <v>80.959999999999994</v>
      </c>
      <c r="U135">
        <v>79.94</v>
      </c>
    </row>
    <row r="136" spans="1:21" x14ac:dyDescent="0.25">
      <c r="A136" t="s">
        <v>14</v>
      </c>
      <c r="B136">
        <f>AVERAGE(B132:B135)</f>
        <v>85.722499999999997</v>
      </c>
      <c r="C136">
        <f>AVERAGE(C132:C135)</f>
        <v>85.447499999999991</v>
      </c>
      <c r="D136">
        <f>AVERAGE(D132:D135)</f>
        <v>84.449999999999989</v>
      </c>
      <c r="E136">
        <f>AVERAGE(E132:E135)</f>
        <v>84.105000000000004</v>
      </c>
      <c r="H136">
        <f>AVERAGE(H132:H135)</f>
        <v>82.307500000000005</v>
      </c>
      <c r="I136">
        <f>AVERAGE(I132:I135)</f>
        <v>82.669999999999987</v>
      </c>
      <c r="J136">
        <f>AVERAGE(J132:J135)</f>
        <v>84.327500000000001</v>
      </c>
      <c r="L136">
        <f>AVERAGE(L132:L135)</f>
        <v>85.224999999999994</v>
      </c>
      <c r="M136">
        <f>AVERAGE(M132:M135)</f>
        <v>84.667500000000004</v>
      </c>
      <c r="O136">
        <f>AVERAGE(O132:O135)</f>
        <v>83.179999999999993</v>
      </c>
      <c r="Q136">
        <f>AVERAGE(Q132:Q135)</f>
        <v>85.09</v>
      </c>
      <c r="S136">
        <f>AVERAGE(S132:S135)</f>
        <v>85.257499999999993</v>
      </c>
      <c r="T136">
        <f t="shared" ref="T136:U136" si="23">AVERAGE(T132:T135)</f>
        <v>85.127499999999998</v>
      </c>
      <c r="U136">
        <f t="shared" si="23"/>
        <v>84.954999999999998</v>
      </c>
    </row>
    <row r="138" spans="1:21" x14ac:dyDescent="0.25">
      <c r="A138" t="s">
        <v>167</v>
      </c>
      <c r="B138" t="s">
        <v>166</v>
      </c>
      <c r="C138" t="s">
        <v>165</v>
      </c>
      <c r="D138" t="s">
        <v>172</v>
      </c>
    </row>
    <row r="139" spans="1:21" x14ac:dyDescent="0.25">
      <c r="A139" s="40" t="s">
        <v>168</v>
      </c>
      <c r="B139" t="s">
        <v>177</v>
      </c>
      <c r="C139">
        <v>98.82</v>
      </c>
      <c r="D139">
        <v>98.11</v>
      </c>
    </row>
    <row r="140" spans="1:21" x14ac:dyDescent="0.25">
      <c r="A140" s="40" t="s">
        <v>169</v>
      </c>
      <c r="C140">
        <v>62.48</v>
      </c>
      <c r="D140">
        <v>62.23</v>
      </c>
    </row>
    <row r="141" spans="1:21" x14ac:dyDescent="0.25">
      <c r="A141" s="40" t="s">
        <v>170</v>
      </c>
      <c r="C141">
        <v>78.48</v>
      </c>
      <c r="D141">
        <v>78.38</v>
      </c>
    </row>
    <row r="142" spans="1:21" x14ac:dyDescent="0.25">
      <c r="A142" s="40" t="s">
        <v>171</v>
      </c>
      <c r="C142">
        <v>70.86</v>
      </c>
      <c r="D142">
        <v>71.680000000000007</v>
      </c>
    </row>
    <row r="143" spans="1:21" x14ac:dyDescent="0.25">
      <c r="C143">
        <f>AVERAGE(C139:C142)</f>
        <v>77.66</v>
      </c>
      <c r="D143">
        <f>AVERAGE(D139:D142)</f>
        <v>77.599999999999994</v>
      </c>
    </row>
    <row r="164" spans="1:21" x14ac:dyDescent="0.25">
      <c r="A164" s="12"/>
      <c r="B164" t="s">
        <v>54</v>
      </c>
    </row>
    <row r="165" spans="1:21" x14ac:dyDescent="0.25">
      <c r="A165" t="s">
        <v>0</v>
      </c>
      <c r="B165" s="41" t="s">
        <v>1</v>
      </c>
      <c r="C165" s="41"/>
      <c r="D165" s="41" t="s">
        <v>2</v>
      </c>
      <c r="E165" s="41"/>
      <c r="F165" t="s">
        <v>11</v>
      </c>
      <c r="G165" t="s">
        <v>15</v>
      </c>
      <c r="H165" t="s">
        <v>19</v>
      </c>
      <c r="I165" t="s">
        <v>20</v>
      </c>
      <c r="J165" t="s">
        <v>50</v>
      </c>
      <c r="K165" t="s">
        <v>51</v>
      </c>
      <c r="L165" t="s">
        <v>25</v>
      </c>
      <c r="M165" t="s">
        <v>16</v>
      </c>
      <c r="N165" s="41" t="s">
        <v>12</v>
      </c>
      <c r="O165" s="41"/>
      <c r="P165" s="41"/>
      <c r="Q165" s="41"/>
      <c r="R165" s="41"/>
      <c r="S165" s="41"/>
      <c r="T165" t="s">
        <v>23</v>
      </c>
    </row>
    <row r="166" spans="1:21" x14ac:dyDescent="0.25">
      <c r="A166" s="41" t="s">
        <v>88</v>
      </c>
      <c r="B166" t="s">
        <v>4</v>
      </c>
      <c r="C166" t="s">
        <v>5</v>
      </c>
      <c r="D166" t="s">
        <v>7</v>
      </c>
      <c r="E166">
        <v>78.56</v>
      </c>
      <c r="F166">
        <v>88.48</v>
      </c>
      <c r="G166">
        <f>E166-F166</f>
        <v>-9.9200000000000017</v>
      </c>
      <c r="H166">
        <v>84.2</v>
      </c>
      <c r="I166">
        <f>E166 - H166</f>
        <v>-5.6400000000000006</v>
      </c>
      <c r="J166">
        <v>83.6</v>
      </c>
      <c r="K166">
        <f>E166 - J166</f>
        <v>-5.039999999999992</v>
      </c>
      <c r="L166">
        <v>75.2</v>
      </c>
      <c r="M166">
        <f>E166-L166</f>
        <v>3.3599999999999994</v>
      </c>
      <c r="N166" s="42" t="s">
        <v>91</v>
      </c>
      <c r="O166" s="42"/>
      <c r="P166" s="42"/>
      <c r="Q166" s="42"/>
      <c r="R166" s="42"/>
      <c r="S166" s="42"/>
      <c r="T166" s="43"/>
      <c r="U166" s="43"/>
    </row>
    <row r="167" spans="1:21" x14ac:dyDescent="0.25">
      <c r="A167" s="41"/>
      <c r="B167" s="41" t="s">
        <v>89</v>
      </c>
      <c r="C167" s="41" t="s">
        <v>6</v>
      </c>
      <c r="D167" t="s">
        <v>8</v>
      </c>
      <c r="E167">
        <v>75.3</v>
      </c>
      <c r="F167">
        <v>83.83</v>
      </c>
      <c r="G167">
        <f t="shared" ref="G167:G170" si="24">E167-F167</f>
        <v>-8.5300000000000011</v>
      </c>
      <c r="H167">
        <v>78.099999999999994</v>
      </c>
      <c r="I167">
        <f>E167 - H167</f>
        <v>-2.7999999999999972</v>
      </c>
      <c r="J167">
        <v>79.599999999999994</v>
      </c>
      <c r="K167">
        <f t="shared" ref="K167:K168" si="25">E167 - J167</f>
        <v>-4.2999999999999972</v>
      </c>
      <c r="L167">
        <v>74.27</v>
      </c>
      <c r="M167">
        <f>E167-L167</f>
        <v>1.0300000000000011</v>
      </c>
      <c r="N167" s="42"/>
      <c r="O167" s="42"/>
      <c r="P167" s="42"/>
      <c r="Q167" s="42"/>
      <c r="R167" s="42"/>
      <c r="S167" s="42"/>
      <c r="T167" s="43"/>
      <c r="U167" s="43"/>
    </row>
    <row r="168" spans="1:21" x14ac:dyDescent="0.25">
      <c r="A168" s="41"/>
      <c r="B168" s="41"/>
      <c r="C168" s="41"/>
      <c r="D168" t="s">
        <v>9</v>
      </c>
      <c r="E168">
        <v>95.39</v>
      </c>
      <c r="F168">
        <v>96.59</v>
      </c>
      <c r="G168">
        <f t="shared" si="24"/>
        <v>-1.2000000000000028</v>
      </c>
      <c r="H168">
        <v>95.3</v>
      </c>
      <c r="I168">
        <f>E168 - H168</f>
        <v>9.0000000000003411E-2</v>
      </c>
      <c r="J168">
        <v>95.8</v>
      </c>
      <c r="K168">
        <f t="shared" si="25"/>
        <v>-0.40999999999999659</v>
      </c>
      <c r="L168">
        <v>93.29</v>
      </c>
      <c r="M168">
        <f>E168-L168</f>
        <v>2.0999999999999943</v>
      </c>
      <c r="N168" s="42"/>
      <c r="O168" s="42"/>
      <c r="P168" s="42"/>
      <c r="Q168" s="42"/>
      <c r="R168" s="42"/>
      <c r="S168" s="42"/>
      <c r="T168" s="43"/>
      <c r="U168" s="43"/>
    </row>
    <row r="169" spans="1:21" x14ac:dyDescent="0.25">
      <c r="A169" s="41"/>
      <c r="B169" s="41"/>
      <c r="C169" s="41"/>
      <c r="D169" t="s">
        <v>10</v>
      </c>
      <c r="E169">
        <v>66.84</v>
      </c>
      <c r="F169">
        <v>82.92</v>
      </c>
      <c r="G169">
        <f t="shared" si="24"/>
        <v>-16.079999999999998</v>
      </c>
      <c r="H169">
        <v>74.7</v>
      </c>
      <c r="I169" s="19">
        <f>E169 - H169</f>
        <v>-7.8599999999999994</v>
      </c>
      <c r="J169">
        <v>77.599999999999994</v>
      </c>
      <c r="K169" s="19">
        <f>E169 - J169</f>
        <v>-10.759999999999991</v>
      </c>
      <c r="L169">
        <v>58.91</v>
      </c>
      <c r="M169">
        <f>E169-L169</f>
        <v>7.9300000000000068</v>
      </c>
      <c r="N169" s="42"/>
      <c r="O169" s="42"/>
      <c r="P169" s="42"/>
      <c r="Q169" s="42"/>
      <c r="R169" s="42"/>
      <c r="S169" s="42"/>
      <c r="T169" s="43"/>
      <c r="U169" s="43"/>
    </row>
    <row r="170" spans="1:21" x14ac:dyDescent="0.25">
      <c r="A170" s="41"/>
      <c r="B170" s="41"/>
      <c r="C170" s="41"/>
      <c r="D170" t="s">
        <v>14</v>
      </c>
      <c r="E170">
        <f>AVERAGE(E166:E169)</f>
        <v>79.022500000000008</v>
      </c>
      <c r="F170" s="2">
        <f>AVERAGE(F166:F169)</f>
        <v>87.954999999999998</v>
      </c>
      <c r="G170">
        <f t="shared" si="24"/>
        <v>-8.9324999999999903</v>
      </c>
      <c r="H170" s="2">
        <f>AVERAGE(H166:H169)</f>
        <v>83.075000000000003</v>
      </c>
      <c r="I170">
        <f>E170 - H170</f>
        <v>-4.0524999999999949</v>
      </c>
      <c r="J170">
        <v>84.1</v>
      </c>
      <c r="K170">
        <f t="shared" ref="K170" si="26">E170 - J170</f>
        <v>-5.0774999999999864</v>
      </c>
      <c r="L170" s="2">
        <f>AVERAGE(L166:L169)</f>
        <v>75.41749999999999</v>
      </c>
      <c r="M170">
        <f>E170-L170</f>
        <v>3.6050000000000182</v>
      </c>
      <c r="N170" s="42"/>
      <c r="O170" s="42"/>
      <c r="P170" s="42"/>
      <c r="Q170" s="42"/>
      <c r="R170" s="42"/>
      <c r="S170" s="42"/>
      <c r="T170" s="43"/>
      <c r="U170" s="43"/>
    </row>
    <row r="180" spans="1:21" x14ac:dyDescent="0.25">
      <c r="A180" t="s">
        <v>0</v>
      </c>
      <c r="B180" s="41" t="s">
        <v>1</v>
      </c>
      <c r="C180" s="41"/>
      <c r="D180" s="41" t="s">
        <v>2</v>
      </c>
      <c r="E180" s="41"/>
      <c r="F180" t="s">
        <v>11</v>
      </c>
      <c r="G180" t="s">
        <v>15</v>
      </c>
      <c r="H180" t="s">
        <v>19</v>
      </c>
      <c r="I180" t="s">
        <v>20</v>
      </c>
      <c r="J180" t="s">
        <v>50</v>
      </c>
      <c r="K180" t="s">
        <v>51</v>
      </c>
      <c r="L180" t="s">
        <v>25</v>
      </c>
      <c r="M180" t="s">
        <v>16</v>
      </c>
      <c r="N180" s="41" t="s">
        <v>12</v>
      </c>
      <c r="O180" s="41"/>
      <c r="P180" s="41"/>
      <c r="Q180" s="41"/>
      <c r="R180" s="41"/>
      <c r="S180" s="41"/>
      <c r="T180" t="s">
        <v>23</v>
      </c>
    </row>
    <row r="181" spans="1:21" x14ac:dyDescent="0.25">
      <c r="A181" s="41" t="s">
        <v>46</v>
      </c>
      <c r="B181" t="s">
        <v>4</v>
      </c>
      <c r="C181" t="s">
        <v>5</v>
      </c>
      <c r="D181" t="s">
        <v>7</v>
      </c>
      <c r="E181">
        <v>77.58</v>
      </c>
      <c r="F181">
        <v>88.48</v>
      </c>
      <c r="G181">
        <f>E181-F181</f>
        <v>-10.900000000000006</v>
      </c>
      <c r="H181">
        <v>84.2</v>
      </c>
      <c r="I181">
        <f>E181 - H181</f>
        <v>-6.6200000000000045</v>
      </c>
      <c r="J181">
        <v>83.6</v>
      </c>
      <c r="K181">
        <f>E181 - J181</f>
        <v>-6.019999999999996</v>
      </c>
      <c r="L181">
        <v>75.2</v>
      </c>
      <c r="M181">
        <f>E181-L181</f>
        <v>2.3799999999999955</v>
      </c>
      <c r="N181" s="42" t="s">
        <v>48</v>
      </c>
      <c r="O181" s="42"/>
      <c r="P181" s="42"/>
      <c r="Q181" s="42"/>
      <c r="R181" s="42"/>
      <c r="S181" s="42"/>
      <c r="T181" s="48"/>
      <c r="U181" s="48"/>
    </row>
    <row r="182" spans="1:21" x14ac:dyDescent="0.25">
      <c r="A182" s="41"/>
      <c r="B182" s="41" t="s">
        <v>93</v>
      </c>
      <c r="C182" s="41" t="s">
        <v>6</v>
      </c>
      <c r="D182" t="s">
        <v>8</v>
      </c>
      <c r="E182">
        <v>76.11</v>
      </c>
      <c r="F182">
        <v>83.83</v>
      </c>
      <c r="G182">
        <f t="shared" ref="G182:G185" si="27">E182-F182</f>
        <v>-7.7199999999999989</v>
      </c>
      <c r="H182">
        <v>78.099999999999994</v>
      </c>
      <c r="I182">
        <f>E182 - H182</f>
        <v>-1.9899999999999949</v>
      </c>
      <c r="J182">
        <v>79.599999999999994</v>
      </c>
      <c r="K182">
        <f t="shared" ref="K182:K185" si="28">E182 - J182</f>
        <v>-3.4899999999999949</v>
      </c>
      <c r="L182">
        <v>74.27</v>
      </c>
      <c r="M182">
        <f>E182-L182</f>
        <v>1.8400000000000034</v>
      </c>
      <c r="N182" s="42"/>
      <c r="O182" s="42"/>
      <c r="P182" s="42"/>
      <c r="Q182" s="42"/>
      <c r="R182" s="42"/>
      <c r="S182" s="42"/>
      <c r="T182" s="48"/>
      <c r="U182" s="48"/>
    </row>
    <row r="183" spans="1:21" x14ac:dyDescent="0.25">
      <c r="A183" s="41"/>
      <c r="B183" s="41"/>
      <c r="C183" s="41"/>
      <c r="D183" t="s">
        <v>9</v>
      </c>
      <c r="E183">
        <v>94.97</v>
      </c>
      <c r="F183">
        <v>96.59</v>
      </c>
      <c r="G183">
        <f t="shared" si="27"/>
        <v>-1.6200000000000045</v>
      </c>
      <c r="H183">
        <v>95.3</v>
      </c>
      <c r="I183">
        <f>E183 - H183</f>
        <v>-0.32999999999999829</v>
      </c>
      <c r="J183">
        <v>95.8</v>
      </c>
      <c r="K183">
        <f t="shared" si="28"/>
        <v>-0.82999999999999829</v>
      </c>
      <c r="L183">
        <v>93.29</v>
      </c>
      <c r="M183">
        <f>E183-L183</f>
        <v>1.6799999999999926</v>
      </c>
      <c r="N183" s="42"/>
      <c r="O183" s="42"/>
      <c r="P183" s="42"/>
      <c r="Q183" s="42"/>
      <c r="R183" s="42"/>
      <c r="S183" s="42"/>
      <c r="T183" s="48"/>
      <c r="U183" s="48"/>
    </row>
    <row r="184" spans="1:21" x14ac:dyDescent="0.25">
      <c r="A184" s="41"/>
      <c r="B184" s="41"/>
      <c r="C184" s="41"/>
      <c r="D184" t="s">
        <v>10</v>
      </c>
      <c r="E184">
        <v>65.48</v>
      </c>
      <c r="F184">
        <v>82.92</v>
      </c>
      <c r="G184">
        <f t="shared" si="27"/>
        <v>-17.439999999999998</v>
      </c>
      <c r="H184">
        <v>74.7</v>
      </c>
      <c r="I184">
        <f>E184 - H184</f>
        <v>-9.2199999999999989</v>
      </c>
      <c r="J184">
        <v>77.599999999999994</v>
      </c>
      <c r="K184">
        <f t="shared" si="28"/>
        <v>-12.11999999999999</v>
      </c>
      <c r="L184">
        <v>58.91</v>
      </c>
      <c r="M184">
        <f>E184-L184</f>
        <v>6.5700000000000074</v>
      </c>
      <c r="N184" s="42"/>
      <c r="O184" s="42"/>
      <c r="P184" s="42"/>
      <c r="Q184" s="42"/>
      <c r="R184" s="42"/>
      <c r="S184" s="42"/>
      <c r="T184" s="48"/>
      <c r="U184" s="48"/>
    </row>
    <row r="185" spans="1:21" x14ac:dyDescent="0.25">
      <c r="A185" s="41"/>
      <c r="B185" s="41"/>
      <c r="C185" s="41"/>
      <c r="D185" t="s">
        <v>14</v>
      </c>
      <c r="E185">
        <f>AVERAGE(E181:E184)</f>
        <v>78.534999999999997</v>
      </c>
      <c r="F185" s="2">
        <f>AVERAGE(F181:F184)</f>
        <v>87.954999999999998</v>
      </c>
      <c r="G185">
        <f t="shared" si="27"/>
        <v>-9.4200000000000017</v>
      </c>
      <c r="H185" s="2">
        <f>AVERAGE(H181:H184)</f>
        <v>83.075000000000003</v>
      </c>
      <c r="I185">
        <f>E185 - H185</f>
        <v>-4.5400000000000063</v>
      </c>
      <c r="J185">
        <v>84.1</v>
      </c>
      <c r="K185">
        <f t="shared" si="28"/>
        <v>-5.5649999999999977</v>
      </c>
      <c r="L185" s="2">
        <f>AVERAGE(L181:L184)</f>
        <v>75.41749999999999</v>
      </c>
      <c r="M185">
        <f>E185-L185</f>
        <v>3.1175000000000068</v>
      </c>
      <c r="N185" s="42"/>
      <c r="O185" s="42"/>
      <c r="P185" s="42"/>
      <c r="Q185" s="42"/>
      <c r="R185" s="42"/>
      <c r="S185" s="42"/>
      <c r="T185" s="48"/>
      <c r="U185" s="48"/>
    </row>
  </sheetData>
  <mergeCells count="103">
    <mergeCell ref="V112:V115"/>
    <mergeCell ref="U110:V110"/>
    <mergeCell ref="W110:X110"/>
    <mergeCell ref="AB104:AC104"/>
    <mergeCell ref="T111:T115"/>
    <mergeCell ref="A105:A109"/>
    <mergeCell ref="A59:A63"/>
    <mergeCell ref="N59:S63"/>
    <mergeCell ref="T59:U63"/>
    <mergeCell ref="B60:B63"/>
    <mergeCell ref="C60:C63"/>
    <mergeCell ref="A68:A72"/>
    <mergeCell ref="N68:S72"/>
    <mergeCell ref="T68:U72"/>
    <mergeCell ref="B69:B72"/>
    <mergeCell ref="C69:C72"/>
    <mergeCell ref="N89:R89"/>
    <mergeCell ref="L105:M109"/>
    <mergeCell ref="L104:M104"/>
    <mergeCell ref="B104:C104"/>
    <mergeCell ref="D104:E104"/>
    <mergeCell ref="B1:C1"/>
    <mergeCell ref="D1:E1"/>
    <mergeCell ref="N1:S1"/>
    <mergeCell ref="A2:A6"/>
    <mergeCell ref="N2:S6"/>
    <mergeCell ref="T2:U6"/>
    <mergeCell ref="B3:B6"/>
    <mergeCell ref="C3:C6"/>
    <mergeCell ref="B9:C9"/>
    <mergeCell ref="D9:E9"/>
    <mergeCell ref="N9:S9"/>
    <mergeCell ref="A10:A14"/>
    <mergeCell ref="N10:S14"/>
    <mergeCell ref="T10:U14"/>
    <mergeCell ref="B11:B14"/>
    <mergeCell ref="C11:C14"/>
    <mergeCell ref="B17:C17"/>
    <mergeCell ref="D17:E17"/>
    <mergeCell ref="N17:S17"/>
    <mergeCell ref="A18:A22"/>
    <mergeCell ref="N18:S22"/>
    <mergeCell ref="T18:U22"/>
    <mergeCell ref="B19:B22"/>
    <mergeCell ref="C19:C22"/>
    <mergeCell ref="B25:C25"/>
    <mergeCell ref="D25:E25"/>
    <mergeCell ref="N25:S25"/>
    <mergeCell ref="A181:A185"/>
    <mergeCell ref="N181:S185"/>
    <mergeCell ref="A26:A30"/>
    <mergeCell ref="N26:S30"/>
    <mergeCell ref="T26:U30"/>
    <mergeCell ref="B27:B30"/>
    <mergeCell ref="C27:C30"/>
    <mergeCell ref="B41:C41"/>
    <mergeCell ref="D41:E41"/>
    <mergeCell ref="N41:S41"/>
    <mergeCell ref="A42:A46"/>
    <mergeCell ref="N42:S46"/>
    <mergeCell ref="T42:U46"/>
    <mergeCell ref="B43:B46"/>
    <mergeCell ref="C43:C46"/>
    <mergeCell ref="B50:C50"/>
    <mergeCell ref="T181:U185"/>
    <mergeCell ref="B182:B185"/>
    <mergeCell ref="C182:C185"/>
    <mergeCell ref="B33:C33"/>
    <mergeCell ref="D33:E33"/>
    <mergeCell ref="N33:S33"/>
    <mergeCell ref="B180:C180"/>
    <mergeCell ref="D180:E180"/>
    <mergeCell ref="N180:S180"/>
    <mergeCell ref="D50:E50"/>
    <mergeCell ref="N50:S50"/>
    <mergeCell ref="B58:C58"/>
    <mergeCell ref="D58:E58"/>
    <mergeCell ref="N58:S58"/>
    <mergeCell ref="B67:C67"/>
    <mergeCell ref="D67:E67"/>
    <mergeCell ref="A166:A170"/>
    <mergeCell ref="N166:S170"/>
    <mergeCell ref="A34:A38"/>
    <mergeCell ref="N34:S38"/>
    <mergeCell ref="T34:U38"/>
    <mergeCell ref="B35:B38"/>
    <mergeCell ref="C35:C38"/>
    <mergeCell ref="N105:O109"/>
    <mergeCell ref="B106:B109"/>
    <mergeCell ref="C106:C109"/>
    <mergeCell ref="A51:A55"/>
    <mergeCell ref="N51:S55"/>
    <mergeCell ref="T51:U55"/>
    <mergeCell ref="B52:B55"/>
    <mergeCell ref="C52:C55"/>
    <mergeCell ref="N67:S67"/>
    <mergeCell ref="T166:U170"/>
    <mergeCell ref="B167:B170"/>
    <mergeCell ref="C167:C170"/>
    <mergeCell ref="B165:C165"/>
    <mergeCell ref="D165:E165"/>
    <mergeCell ref="N165:S165"/>
    <mergeCell ref="U112:U1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2319-5FD7-4FB2-A641-E7D363D73C7E}">
  <dimension ref="A1:C7"/>
  <sheetViews>
    <sheetView workbookViewId="0">
      <selection activeCell="I15" sqref="I15"/>
    </sheetView>
  </sheetViews>
  <sheetFormatPr defaultRowHeight="13.8" x14ac:dyDescent="0.25"/>
  <cols>
    <col min="1" max="1" width="14.5546875" customWidth="1"/>
    <col min="2" max="2" width="15.6640625" customWidth="1"/>
  </cols>
  <sheetData>
    <row r="1" spans="1:3" x14ac:dyDescent="0.25">
      <c r="A1" t="s">
        <v>72</v>
      </c>
      <c r="B1" t="s">
        <v>73</v>
      </c>
    </row>
    <row r="2" spans="1:3" x14ac:dyDescent="0.25">
      <c r="A2" t="s">
        <v>6</v>
      </c>
      <c r="B2" s="11" t="s">
        <v>75</v>
      </c>
      <c r="C2" s="11" t="s">
        <v>74</v>
      </c>
    </row>
    <row r="3" spans="1:3" x14ac:dyDescent="0.25">
      <c r="A3" t="s">
        <v>7</v>
      </c>
      <c r="B3" s="11">
        <v>82.94</v>
      </c>
      <c r="C3" s="11">
        <v>0.15</v>
      </c>
    </row>
    <row r="4" spans="1:3" x14ac:dyDescent="0.25">
      <c r="A4" t="s">
        <v>8</v>
      </c>
      <c r="B4" s="11">
        <v>79.28</v>
      </c>
      <c r="C4" s="11">
        <v>0.45</v>
      </c>
    </row>
    <row r="5" spans="1:3" x14ac:dyDescent="0.25">
      <c r="A5" t="s">
        <v>9</v>
      </c>
      <c r="B5" s="11">
        <v>96</v>
      </c>
      <c r="C5" s="11">
        <v>0.36</v>
      </c>
    </row>
    <row r="6" spans="1:3" x14ac:dyDescent="0.25">
      <c r="A6" t="s">
        <v>10</v>
      </c>
      <c r="B6" s="11">
        <v>71.41</v>
      </c>
      <c r="C6" s="11">
        <v>1.2</v>
      </c>
    </row>
    <row r="7" spans="1:3" x14ac:dyDescent="0.25">
      <c r="A7" t="s">
        <v>14</v>
      </c>
      <c r="B7" s="13">
        <f>AVERAGE(B3:B6)</f>
        <v>82.407499999999999</v>
      </c>
      <c r="C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A1F0-7395-4EB0-AA44-174216742379}">
  <dimension ref="A1:U7"/>
  <sheetViews>
    <sheetView workbookViewId="0">
      <selection activeCell="E7" sqref="E7"/>
    </sheetView>
  </sheetViews>
  <sheetFormatPr defaultRowHeight="13.8" x14ac:dyDescent="0.25"/>
  <cols>
    <col min="1" max="1" width="13.77734375" customWidth="1"/>
    <col min="2" max="2" width="13.44140625" customWidth="1"/>
  </cols>
  <sheetData>
    <row r="1" spans="1:21" x14ac:dyDescent="0.25">
      <c r="A1" t="s">
        <v>52</v>
      </c>
      <c r="B1" t="s">
        <v>54</v>
      </c>
    </row>
    <row r="2" spans="1:21" x14ac:dyDescent="0.25">
      <c r="A2" t="s">
        <v>0</v>
      </c>
      <c r="B2" s="41" t="s">
        <v>1</v>
      </c>
      <c r="C2" s="41"/>
      <c r="D2" s="41" t="s">
        <v>2</v>
      </c>
      <c r="E2" s="41"/>
      <c r="F2" t="s">
        <v>11</v>
      </c>
      <c r="G2" t="s">
        <v>15</v>
      </c>
      <c r="H2" t="s">
        <v>19</v>
      </c>
      <c r="I2" t="s">
        <v>20</v>
      </c>
      <c r="J2" t="s">
        <v>50</v>
      </c>
      <c r="K2" t="s">
        <v>51</v>
      </c>
      <c r="L2" t="s">
        <v>25</v>
      </c>
      <c r="M2" t="s">
        <v>16</v>
      </c>
      <c r="N2" s="41" t="s">
        <v>12</v>
      </c>
      <c r="O2" s="41"/>
      <c r="P2" s="41"/>
      <c r="Q2" s="41"/>
      <c r="R2" s="41"/>
      <c r="S2" s="41"/>
      <c r="T2" t="s">
        <v>23</v>
      </c>
    </row>
    <row r="3" spans="1:21" x14ac:dyDescent="0.25">
      <c r="A3" s="41" t="s">
        <v>52</v>
      </c>
      <c r="B3" t="s">
        <v>4</v>
      </c>
      <c r="C3" t="s">
        <v>5</v>
      </c>
      <c r="D3" t="s">
        <v>7</v>
      </c>
      <c r="E3">
        <v>78.86</v>
      </c>
      <c r="F3">
        <v>88.48</v>
      </c>
      <c r="G3">
        <f>E3-F3</f>
        <v>-9.6200000000000045</v>
      </c>
      <c r="H3">
        <v>84.2</v>
      </c>
      <c r="I3">
        <f>E3 - H3</f>
        <v>-5.3400000000000034</v>
      </c>
      <c r="J3">
        <v>83.6</v>
      </c>
      <c r="K3">
        <f>E3 - J3</f>
        <v>-4.7399999999999949</v>
      </c>
      <c r="L3">
        <v>75.2</v>
      </c>
      <c r="M3">
        <f>E3-L3</f>
        <v>3.6599999999999966</v>
      </c>
      <c r="N3" s="42" t="s">
        <v>53</v>
      </c>
      <c r="O3" s="42"/>
      <c r="P3" s="42"/>
      <c r="Q3" s="42"/>
      <c r="R3" s="42"/>
      <c r="S3" s="42"/>
      <c r="T3" s="48"/>
      <c r="U3" s="48"/>
    </row>
    <row r="4" spans="1:21" x14ac:dyDescent="0.25">
      <c r="A4" s="41"/>
      <c r="B4" s="41" t="s">
        <v>52</v>
      </c>
      <c r="C4" s="41" t="s">
        <v>6</v>
      </c>
      <c r="D4" t="s">
        <v>8</v>
      </c>
      <c r="E4">
        <v>75.28</v>
      </c>
      <c r="F4">
        <v>83.83</v>
      </c>
      <c r="G4">
        <f t="shared" ref="G4:G7" si="0">E4-F4</f>
        <v>-8.5499999999999972</v>
      </c>
      <c r="H4">
        <v>78.099999999999994</v>
      </c>
      <c r="I4">
        <f>E4 - H4</f>
        <v>-2.8199999999999932</v>
      </c>
      <c r="J4">
        <v>79.599999999999994</v>
      </c>
      <c r="K4">
        <f t="shared" ref="K4:K7" si="1">E4 - J4</f>
        <v>-4.3199999999999932</v>
      </c>
      <c r="L4">
        <v>74.27</v>
      </c>
      <c r="M4">
        <f>E4-L4</f>
        <v>1.0100000000000051</v>
      </c>
      <c r="N4" s="42"/>
      <c r="O4" s="42"/>
      <c r="P4" s="42"/>
      <c r="Q4" s="42"/>
      <c r="R4" s="42"/>
      <c r="S4" s="42"/>
      <c r="T4" s="48"/>
      <c r="U4" s="48"/>
    </row>
    <row r="5" spans="1:21" x14ac:dyDescent="0.25">
      <c r="A5" s="41"/>
      <c r="B5" s="41"/>
      <c r="C5" s="41"/>
      <c r="D5" t="s">
        <v>9</v>
      </c>
      <c r="E5">
        <v>92.8</v>
      </c>
      <c r="F5">
        <v>96.59</v>
      </c>
      <c r="G5">
        <f t="shared" si="0"/>
        <v>-3.7900000000000063</v>
      </c>
      <c r="H5">
        <v>95.3</v>
      </c>
      <c r="I5">
        <f>E5 - H5</f>
        <v>-2.5</v>
      </c>
      <c r="J5">
        <v>95.8</v>
      </c>
      <c r="K5">
        <f t="shared" si="1"/>
        <v>-3</v>
      </c>
      <c r="L5">
        <v>93.29</v>
      </c>
      <c r="M5">
        <f>E5-L5</f>
        <v>-0.49000000000000909</v>
      </c>
      <c r="N5" s="42"/>
      <c r="O5" s="42"/>
      <c r="P5" s="42"/>
      <c r="Q5" s="42"/>
      <c r="R5" s="42"/>
      <c r="S5" s="42"/>
      <c r="T5" s="48"/>
      <c r="U5" s="48"/>
    </row>
    <row r="6" spans="1:21" x14ac:dyDescent="0.25">
      <c r="A6" s="41"/>
      <c r="B6" s="41"/>
      <c r="C6" s="41"/>
      <c r="D6" t="s">
        <v>10</v>
      </c>
      <c r="E6">
        <v>74.430000000000007</v>
      </c>
      <c r="F6">
        <v>82.92</v>
      </c>
      <c r="G6">
        <f t="shared" si="0"/>
        <v>-8.4899999999999949</v>
      </c>
      <c r="H6">
        <v>74.7</v>
      </c>
      <c r="I6">
        <f>E6 - H6</f>
        <v>-0.26999999999999602</v>
      </c>
      <c r="J6">
        <v>77.599999999999994</v>
      </c>
      <c r="K6">
        <f t="shared" si="1"/>
        <v>-3.1699999999999875</v>
      </c>
      <c r="L6">
        <v>58.91</v>
      </c>
      <c r="M6">
        <f>E6-L6</f>
        <v>15.52000000000001</v>
      </c>
      <c r="N6" s="42"/>
      <c r="O6" s="42"/>
      <c r="P6" s="42"/>
      <c r="Q6" s="42"/>
      <c r="R6" s="42"/>
      <c r="S6" s="42"/>
      <c r="T6" s="48"/>
      <c r="U6" s="48"/>
    </row>
    <row r="7" spans="1:21" x14ac:dyDescent="0.25">
      <c r="A7" s="41"/>
      <c r="B7" s="41"/>
      <c r="C7" s="41"/>
      <c r="D7" t="s">
        <v>14</v>
      </c>
      <c r="E7">
        <f>AVERAGE(E3:E6)</f>
        <v>80.342500000000001</v>
      </c>
      <c r="F7" s="2">
        <f>AVERAGE(F3:F6)</f>
        <v>87.954999999999998</v>
      </c>
      <c r="G7">
        <f t="shared" si="0"/>
        <v>-7.6124999999999972</v>
      </c>
      <c r="H7" s="2">
        <f>AVERAGE(H3:H6)</f>
        <v>83.075000000000003</v>
      </c>
      <c r="I7">
        <f>E7 - H7</f>
        <v>-2.7325000000000017</v>
      </c>
      <c r="J7">
        <v>84.1</v>
      </c>
      <c r="K7">
        <f t="shared" si="1"/>
        <v>-3.7574999999999932</v>
      </c>
      <c r="L7" s="2">
        <f>AVERAGE(L3:L6)</f>
        <v>75.41749999999999</v>
      </c>
      <c r="M7">
        <f>E7-L7</f>
        <v>4.9250000000000114</v>
      </c>
      <c r="N7" s="42"/>
      <c r="O7" s="42"/>
      <c r="P7" s="42"/>
      <c r="Q7" s="42"/>
      <c r="R7" s="42"/>
      <c r="S7" s="42"/>
      <c r="T7" s="48"/>
      <c r="U7" s="48"/>
    </row>
  </sheetData>
  <mergeCells count="8">
    <mergeCell ref="B2:C2"/>
    <mergeCell ref="D2:E2"/>
    <mergeCell ref="N2:S2"/>
    <mergeCell ref="A3:A7"/>
    <mergeCell ref="N3:S7"/>
    <mergeCell ref="T3:U7"/>
    <mergeCell ref="B4:B7"/>
    <mergeCell ref="C4:C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F84C-C153-47BA-9E02-DFC161A00D11}">
  <dimension ref="A1:S6"/>
  <sheetViews>
    <sheetView workbookViewId="0">
      <selection activeCell="F6" sqref="F6"/>
    </sheetView>
  </sheetViews>
  <sheetFormatPr defaultRowHeight="13.8" x14ac:dyDescent="0.25"/>
  <cols>
    <col min="1" max="1" width="10.21875" customWidth="1"/>
    <col min="2" max="2" width="11.5546875" customWidth="1"/>
  </cols>
  <sheetData>
    <row r="1" spans="1:19" x14ac:dyDescent="0.25">
      <c r="A1" t="s">
        <v>0</v>
      </c>
      <c r="B1" s="41" t="s">
        <v>1</v>
      </c>
      <c r="C1" s="41"/>
      <c r="D1" s="41" t="s">
        <v>2</v>
      </c>
      <c r="E1" s="41"/>
      <c r="F1" t="s">
        <v>11</v>
      </c>
      <c r="G1" t="s">
        <v>15</v>
      </c>
      <c r="H1" t="s">
        <v>19</v>
      </c>
      <c r="I1" t="s">
        <v>20</v>
      </c>
      <c r="J1" t="s">
        <v>25</v>
      </c>
      <c r="K1" t="s">
        <v>16</v>
      </c>
      <c r="L1" s="41" t="s">
        <v>12</v>
      </c>
      <c r="M1" s="41"/>
      <c r="N1" s="41"/>
      <c r="O1" s="41"/>
      <c r="P1" s="41"/>
      <c r="Q1" s="41"/>
      <c r="R1" t="s">
        <v>23</v>
      </c>
    </row>
    <row r="2" spans="1:19" x14ac:dyDescent="0.25">
      <c r="A2" s="41" t="s">
        <v>27</v>
      </c>
      <c r="B2" t="s">
        <v>4</v>
      </c>
      <c r="C2" t="s">
        <v>5</v>
      </c>
      <c r="D2" t="s">
        <v>7</v>
      </c>
      <c r="F2">
        <v>88.48</v>
      </c>
      <c r="H2">
        <v>84.2</v>
      </c>
      <c r="J2">
        <v>75.2</v>
      </c>
      <c r="L2" s="41"/>
      <c r="M2" s="41"/>
      <c r="N2" s="41"/>
      <c r="O2" s="41"/>
      <c r="P2" s="41"/>
      <c r="Q2" s="41"/>
      <c r="R2" s="48"/>
      <c r="S2" s="48"/>
    </row>
    <row r="3" spans="1:19" x14ac:dyDescent="0.25">
      <c r="A3" s="41"/>
      <c r="B3" s="41" t="s">
        <v>22</v>
      </c>
      <c r="C3" s="41" t="s">
        <v>6</v>
      </c>
      <c r="D3" t="s">
        <v>8</v>
      </c>
      <c r="F3">
        <v>83.83</v>
      </c>
      <c r="H3">
        <v>78.099999999999994</v>
      </c>
      <c r="J3">
        <v>74.27</v>
      </c>
      <c r="L3" s="41"/>
      <c r="M3" s="41"/>
      <c r="N3" s="41"/>
      <c r="O3" s="41"/>
      <c r="P3" s="41"/>
      <c r="Q3" s="41"/>
      <c r="R3" s="48"/>
      <c r="S3" s="48"/>
    </row>
    <row r="4" spans="1:19" x14ac:dyDescent="0.25">
      <c r="A4" s="41"/>
      <c r="B4" s="41"/>
      <c r="C4" s="41"/>
      <c r="D4" t="s">
        <v>9</v>
      </c>
      <c r="F4">
        <v>96.59</v>
      </c>
      <c r="H4">
        <v>95.3</v>
      </c>
      <c r="J4">
        <v>93.29</v>
      </c>
      <c r="L4" s="41"/>
      <c r="M4" s="41"/>
      <c r="N4" s="41"/>
      <c r="O4" s="41"/>
      <c r="P4" s="41"/>
      <c r="Q4" s="41"/>
      <c r="R4" s="48"/>
      <c r="S4" s="48"/>
    </row>
    <row r="5" spans="1:19" x14ac:dyDescent="0.25">
      <c r="A5" s="41"/>
      <c r="B5" s="41"/>
      <c r="C5" s="41"/>
      <c r="D5" t="s">
        <v>10</v>
      </c>
      <c r="F5">
        <v>82.92</v>
      </c>
      <c r="H5">
        <v>74.7</v>
      </c>
      <c r="J5">
        <v>58.91</v>
      </c>
      <c r="L5" s="41"/>
      <c r="M5" s="41"/>
      <c r="N5" s="41"/>
      <c r="O5" s="41"/>
      <c r="P5" s="41"/>
      <c r="Q5" s="41"/>
      <c r="R5" s="48"/>
      <c r="S5" s="48"/>
    </row>
    <row r="6" spans="1:19" x14ac:dyDescent="0.25">
      <c r="A6" s="41"/>
      <c r="B6" s="41"/>
      <c r="C6" s="41"/>
      <c r="D6" t="s">
        <v>14</v>
      </c>
      <c r="F6" s="2">
        <f>AVERAGE(F2:F5)</f>
        <v>87.954999999999998</v>
      </c>
      <c r="H6" s="2">
        <f>AVERAGE(H2:H5)</f>
        <v>83.075000000000003</v>
      </c>
      <c r="J6" s="2">
        <f>AVERAGE(J2:J5)</f>
        <v>75.41749999999999</v>
      </c>
      <c r="L6" s="41"/>
      <c r="M6" s="41"/>
      <c r="N6" s="41"/>
      <c r="O6" s="41"/>
      <c r="P6" s="41"/>
      <c r="Q6" s="41"/>
      <c r="R6" s="48"/>
      <c r="S6" s="48"/>
    </row>
  </sheetData>
  <mergeCells count="8">
    <mergeCell ref="B1:C1"/>
    <mergeCell ref="D1:E1"/>
    <mergeCell ref="L1:Q1"/>
    <mergeCell ref="A2:A6"/>
    <mergeCell ref="L2:Q6"/>
    <mergeCell ref="R2:S6"/>
    <mergeCell ref="B3:B6"/>
    <mergeCell ref="C3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SplitNet</vt:lpstr>
      <vt:lpstr>Uncertainty</vt:lpstr>
      <vt:lpstr>其他</vt:lpstr>
      <vt:lpstr>Reimplement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USTCer</dc:creator>
  <cp:lastModifiedBy>USTCer</cp:lastModifiedBy>
  <dcterms:created xsi:type="dcterms:W3CDTF">2022-03-27T00:08:21Z</dcterms:created>
  <dcterms:modified xsi:type="dcterms:W3CDTF">2022-04-28T01:42:57Z</dcterms:modified>
</cp:coreProperties>
</file>