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ssl2\"/>
    </mc:Choice>
  </mc:AlternateContent>
  <xr:revisionPtr revIDLastSave="0" documentId="13_ncr:1_{23DC71B8-BAC9-4259-BCE3-5AEF06AA1B7F}" xr6:coauthVersionLast="47" xr6:coauthVersionMax="47" xr10:uidLastSave="{00000000-0000-0000-0000-000000000000}"/>
  <bookViews>
    <workbookView xWindow="-108" yWindow="-108" windowWidth="23256" windowHeight="12576" activeTab="1" xr2:uid="{79195763-0B37-44CA-843D-BD2B45EE2572}"/>
  </bookViews>
  <sheets>
    <sheet name="SplitNet" sheetId="1" r:id="rId1"/>
    <sheet name="Uncertainty" sheetId="3" r:id="rId2"/>
    <sheet name="其他" sheetId="5" r:id="rId3"/>
    <sheet name="Reimplement" sheetId="4" r:id="rId4"/>
    <sheet name="模板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5" i="3" l="1"/>
  <c r="L55" i="3"/>
  <c r="K55" i="3"/>
  <c r="I55" i="3"/>
  <c r="H55" i="3"/>
  <c r="G55" i="3"/>
  <c r="F55" i="3"/>
  <c r="E55" i="3"/>
  <c r="M54" i="3"/>
  <c r="K54" i="3"/>
  <c r="I54" i="3"/>
  <c r="G54" i="3"/>
  <c r="M53" i="3"/>
  <c r="K53" i="3"/>
  <c r="I53" i="3"/>
  <c r="G53" i="3"/>
  <c r="M52" i="3"/>
  <c r="K52" i="3"/>
  <c r="I52" i="3"/>
  <c r="G52" i="3"/>
  <c r="M51" i="3"/>
  <c r="K51" i="3"/>
  <c r="I51" i="3"/>
  <c r="G51" i="3"/>
  <c r="B7" i="5"/>
  <c r="L46" i="3"/>
  <c r="H46" i="3"/>
  <c r="F46" i="3"/>
  <c r="E46" i="3"/>
  <c r="M46" i="3" s="1"/>
  <c r="M45" i="3"/>
  <c r="K45" i="3"/>
  <c r="I45" i="3"/>
  <c r="G45" i="3"/>
  <c r="M44" i="3"/>
  <c r="K44" i="3"/>
  <c r="I44" i="3"/>
  <c r="G44" i="3"/>
  <c r="M43" i="3"/>
  <c r="K43" i="3"/>
  <c r="I43" i="3"/>
  <c r="G43" i="3"/>
  <c r="M42" i="3"/>
  <c r="K42" i="3"/>
  <c r="I42" i="3"/>
  <c r="G42" i="3"/>
  <c r="V38" i="3"/>
  <c r="J47" i="1"/>
  <c r="H47" i="1"/>
  <c r="F47" i="1"/>
  <c r="E47" i="1"/>
  <c r="K47" i="1" s="1"/>
  <c r="K46" i="1"/>
  <c r="I46" i="1"/>
  <c r="G46" i="1"/>
  <c r="K45" i="1"/>
  <c r="I45" i="1"/>
  <c r="G45" i="1"/>
  <c r="K44" i="1"/>
  <c r="I44" i="1"/>
  <c r="G44" i="1"/>
  <c r="K43" i="1"/>
  <c r="I43" i="1"/>
  <c r="G43" i="1"/>
  <c r="J39" i="1"/>
  <c r="H39" i="1"/>
  <c r="F39" i="1"/>
  <c r="E39" i="1"/>
  <c r="G39" i="1" s="1"/>
  <c r="K38" i="1"/>
  <c r="I38" i="1"/>
  <c r="G38" i="1"/>
  <c r="K37" i="1"/>
  <c r="I37" i="1"/>
  <c r="G37" i="1"/>
  <c r="K36" i="1"/>
  <c r="I36" i="1"/>
  <c r="G36" i="1"/>
  <c r="K35" i="1"/>
  <c r="I35" i="1"/>
  <c r="G35" i="1"/>
  <c r="L38" i="3"/>
  <c r="H38" i="3"/>
  <c r="F38" i="3"/>
  <c r="E38" i="3"/>
  <c r="M37" i="3"/>
  <c r="K37" i="3"/>
  <c r="I37" i="3"/>
  <c r="G37" i="3"/>
  <c r="M36" i="3"/>
  <c r="K36" i="3"/>
  <c r="I36" i="3"/>
  <c r="G36" i="3"/>
  <c r="M35" i="3"/>
  <c r="K35" i="3"/>
  <c r="I35" i="3"/>
  <c r="G35" i="3"/>
  <c r="M34" i="3"/>
  <c r="K34" i="3"/>
  <c r="I34" i="3"/>
  <c r="G34" i="3"/>
  <c r="L7" i="4"/>
  <c r="H7" i="4"/>
  <c r="F7" i="4"/>
  <c r="E7" i="4"/>
  <c r="I7" i="4" s="1"/>
  <c r="M6" i="4"/>
  <c r="K6" i="4"/>
  <c r="I6" i="4"/>
  <c r="G6" i="4"/>
  <c r="M5" i="4"/>
  <c r="K5" i="4"/>
  <c r="I5" i="4"/>
  <c r="G5" i="4"/>
  <c r="M4" i="4"/>
  <c r="K4" i="4"/>
  <c r="I4" i="4"/>
  <c r="G4" i="4"/>
  <c r="M3" i="4"/>
  <c r="K3" i="4"/>
  <c r="I3" i="4"/>
  <c r="G3" i="4"/>
  <c r="K62" i="3"/>
  <c r="K61" i="3"/>
  <c r="K60" i="3"/>
  <c r="K59" i="3"/>
  <c r="K29" i="3"/>
  <c r="K28" i="3"/>
  <c r="K27" i="3"/>
  <c r="K26" i="3"/>
  <c r="K21" i="3"/>
  <c r="K20" i="3"/>
  <c r="K19" i="3"/>
  <c r="K18" i="3"/>
  <c r="K13" i="3"/>
  <c r="K12" i="3"/>
  <c r="K11" i="3"/>
  <c r="K10" i="3"/>
  <c r="M2" i="3"/>
  <c r="K3" i="3"/>
  <c r="K4" i="3"/>
  <c r="K5" i="3"/>
  <c r="K2" i="3"/>
  <c r="L63" i="3"/>
  <c r="H63" i="3"/>
  <c r="F63" i="3"/>
  <c r="E63" i="3"/>
  <c r="K63" i="3" s="1"/>
  <c r="M62" i="3"/>
  <c r="I62" i="3"/>
  <c r="G62" i="3"/>
  <c r="M61" i="3"/>
  <c r="I61" i="3"/>
  <c r="G61" i="3"/>
  <c r="M60" i="3"/>
  <c r="I60" i="3"/>
  <c r="G60" i="3"/>
  <c r="M59" i="3"/>
  <c r="I59" i="3"/>
  <c r="G59" i="3"/>
  <c r="L30" i="3"/>
  <c r="H30" i="3"/>
  <c r="F30" i="3"/>
  <c r="E30" i="3"/>
  <c r="K30" i="3" s="1"/>
  <c r="M29" i="3"/>
  <c r="I29" i="3"/>
  <c r="G29" i="3"/>
  <c r="M28" i="3"/>
  <c r="I28" i="3"/>
  <c r="G28" i="3"/>
  <c r="M27" i="3"/>
  <c r="I27" i="3"/>
  <c r="G27" i="3"/>
  <c r="M26" i="3"/>
  <c r="I26" i="3"/>
  <c r="G26" i="3"/>
  <c r="L22" i="3"/>
  <c r="H22" i="3"/>
  <c r="F22" i="3"/>
  <c r="E22" i="3"/>
  <c r="K22" i="3" s="1"/>
  <c r="M21" i="3"/>
  <c r="I21" i="3"/>
  <c r="G21" i="3"/>
  <c r="M20" i="3"/>
  <c r="I20" i="3"/>
  <c r="G20" i="3"/>
  <c r="M19" i="3"/>
  <c r="I19" i="3"/>
  <c r="G19" i="3"/>
  <c r="M18" i="3"/>
  <c r="I18" i="3"/>
  <c r="G18" i="3"/>
  <c r="M11" i="3"/>
  <c r="M12" i="3"/>
  <c r="M13" i="3"/>
  <c r="M10" i="3"/>
  <c r="I11" i="3"/>
  <c r="I12" i="3"/>
  <c r="I13" i="3"/>
  <c r="I10" i="3"/>
  <c r="G11" i="3"/>
  <c r="G12" i="3"/>
  <c r="G13" i="3"/>
  <c r="G10" i="3"/>
  <c r="E14" i="3"/>
  <c r="M5" i="3"/>
  <c r="I5" i="3"/>
  <c r="G5" i="3"/>
  <c r="E6" i="3"/>
  <c r="K6" i="3" s="1"/>
  <c r="L14" i="3"/>
  <c r="H14" i="3"/>
  <c r="F14" i="3"/>
  <c r="I3" i="3"/>
  <c r="I4" i="3"/>
  <c r="M3" i="3"/>
  <c r="M4" i="3"/>
  <c r="I2" i="3"/>
  <c r="G3" i="3"/>
  <c r="G4" i="3"/>
  <c r="G2" i="3"/>
  <c r="L6" i="3"/>
  <c r="H6" i="3"/>
  <c r="F6" i="3"/>
  <c r="K28" i="1"/>
  <c r="K29" i="1"/>
  <c r="K30" i="1"/>
  <c r="K31" i="1"/>
  <c r="I28" i="1"/>
  <c r="I29" i="1"/>
  <c r="I30" i="1"/>
  <c r="I31" i="1"/>
  <c r="K27" i="1"/>
  <c r="I27" i="1"/>
  <c r="G28" i="1"/>
  <c r="G29" i="1"/>
  <c r="G30" i="1"/>
  <c r="G31" i="1"/>
  <c r="G27" i="1"/>
  <c r="E31" i="1"/>
  <c r="K20" i="1"/>
  <c r="K21" i="1"/>
  <c r="K22" i="1"/>
  <c r="K23" i="1"/>
  <c r="K19" i="1"/>
  <c r="I20" i="1"/>
  <c r="I21" i="1"/>
  <c r="I22" i="1"/>
  <c r="I23" i="1"/>
  <c r="I19" i="1"/>
  <c r="G20" i="1"/>
  <c r="G21" i="1"/>
  <c r="G22" i="1"/>
  <c r="G23" i="1"/>
  <c r="G19" i="1"/>
  <c r="E23" i="1"/>
  <c r="J31" i="1"/>
  <c r="H31" i="1"/>
  <c r="F31" i="1"/>
  <c r="J6" i="2"/>
  <c r="H6" i="2"/>
  <c r="F6" i="2"/>
  <c r="K12" i="1"/>
  <c r="K13" i="1"/>
  <c r="K14" i="1"/>
  <c r="K11" i="1"/>
  <c r="I12" i="1"/>
  <c r="I13" i="1"/>
  <c r="I14" i="1"/>
  <c r="I11" i="1"/>
  <c r="G12" i="1"/>
  <c r="G13" i="1"/>
  <c r="G14" i="1"/>
  <c r="G11" i="1"/>
  <c r="E15" i="1"/>
  <c r="K15" i="1" s="1"/>
  <c r="H23" i="1"/>
  <c r="H15" i="1"/>
  <c r="I4" i="1"/>
  <c r="I5" i="1"/>
  <c r="I6" i="1"/>
  <c r="I3" i="1"/>
  <c r="H7" i="1"/>
  <c r="J23" i="1"/>
  <c r="F23" i="1"/>
  <c r="J15" i="1"/>
  <c r="F15" i="1"/>
  <c r="K4" i="1"/>
  <c r="K5" i="1"/>
  <c r="K6" i="1"/>
  <c r="K3" i="1"/>
  <c r="G4" i="1"/>
  <c r="G5" i="1"/>
  <c r="G6" i="1"/>
  <c r="G3" i="1"/>
  <c r="J7" i="1"/>
  <c r="F7" i="1"/>
  <c r="E7" i="1"/>
  <c r="G46" i="3" l="1"/>
  <c r="I46" i="3"/>
  <c r="K46" i="3"/>
  <c r="G47" i="1"/>
  <c r="I47" i="1"/>
  <c r="I39" i="1"/>
  <c r="K39" i="1"/>
  <c r="M38" i="3"/>
  <c r="G38" i="3"/>
  <c r="I38" i="3"/>
  <c r="K38" i="3"/>
  <c r="M14" i="3"/>
  <c r="K14" i="3"/>
  <c r="M7" i="4"/>
  <c r="K7" i="4"/>
  <c r="G7" i="4"/>
  <c r="M30" i="3"/>
  <c r="G30" i="3"/>
  <c r="G6" i="3"/>
  <c r="I14" i="3"/>
  <c r="G14" i="3"/>
  <c r="M22" i="3"/>
  <c r="I30" i="3"/>
  <c r="I63" i="3"/>
  <c r="M63" i="3"/>
  <c r="G63" i="3"/>
  <c r="I22" i="3"/>
  <c r="G22" i="3"/>
  <c r="M6" i="3"/>
  <c r="I6" i="3"/>
  <c r="I7" i="1"/>
  <c r="I15" i="1"/>
  <c r="G15" i="1"/>
  <c r="K7" i="1"/>
  <c r="G7" i="1"/>
</calcChain>
</file>

<file path=xl/sharedStrings.xml><?xml version="1.0" encoding="utf-8"?>
<sst xmlns="http://schemas.openxmlformats.org/spreadsheetml/2006/main" count="404" uniqueCount="82">
  <si>
    <t>实验版本</t>
    <phoneticPr fontId="1" type="noConversion"/>
  </si>
  <si>
    <t>实验描述</t>
    <phoneticPr fontId="1" type="noConversion"/>
  </si>
  <si>
    <t>实验结果</t>
    <phoneticPr fontId="1" type="noConversion"/>
  </si>
  <si>
    <t>SplitNet_V1</t>
    <phoneticPr fontId="1" type="noConversion"/>
  </si>
  <si>
    <t>描述文件</t>
    <phoneticPr fontId="1" type="noConversion"/>
  </si>
  <si>
    <t>数据集名称</t>
    <phoneticPr fontId="1" type="noConversion"/>
  </si>
  <si>
    <t>PACS</t>
    <phoneticPr fontId="1" type="noConversion"/>
  </si>
  <si>
    <t>Art</t>
    <phoneticPr fontId="1" type="noConversion"/>
  </si>
  <si>
    <t>Cartoon</t>
    <phoneticPr fontId="1" type="noConversion"/>
  </si>
  <si>
    <t>Photo</t>
    <phoneticPr fontId="1" type="noConversion"/>
  </si>
  <si>
    <t>Sketch</t>
    <phoneticPr fontId="1" type="noConversion"/>
  </si>
  <si>
    <t>SOTA</t>
    <phoneticPr fontId="1" type="noConversion"/>
  </si>
  <si>
    <t>详细描述</t>
    <phoneticPr fontId="1" type="noConversion"/>
  </si>
  <si>
    <t>首先得到特征提取器得到的特征（未经过最后的AdaptiveAvePool），按照H划分，之后进行上述的池化，一个特征用于类标签预测，一个用于领域标签预测，总损失就是两个分类器的损失，所有的网络都是一起训练的。</t>
    <phoneticPr fontId="1" type="noConversion"/>
  </si>
  <si>
    <t>Ave</t>
    <phoneticPr fontId="1" type="noConversion"/>
  </si>
  <si>
    <t>Exp-SOTA</t>
    <phoneticPr fontId="1" type="noConversion"/>
  </si>
  <si>
    <t>Exp-Base</t>
    <phoneticPr fontId="1" type="noConversion"/>
  </si>
  <si>
    <t>SplitNet V2</t>
    <phoneticPr fontId="1" type="noConversion"/>
  </si>
  <si>
    <t>将两个子向量都用于标签预测，最终结果为二者的均值</t>
    <phoneticPr fontId="1" type="noConversion"/>
  </si>
  <si>
    <t>DDAIG(AAAI20)</t>
    <phoneticPr fontId="1" type="noConversion"/>
  </si>
  <si>
    <t>Exp-DDAIG</t>
    <phoneticPr fontId="1" type="noConversion"/>
  </si>
  <si>
    <t>SplitNet_V2</t>
    <phoneticPr fontId="1" type="noConversion"/>
  </si>
  <si>
    <t>SplitNet_V</t>
    <phoneticPr fontId="1" type="noConversion"/>
  </si>
  <si>
    <t>存在的问题</t>
    <phoneticPr fontId="1" type="noConversion"/>
  </si>
  <si>
    <t>模型的收敛程度非常有限</t>
    <phoneticPr fontId="1" type="noConversion"/>
  </si>
  <si>
    <t>Base(ResNet18)</t>
    <phoneticPr fontId="1" type="noConversion"/>
  </si>
  <si>
    <t>SplitNet V1</t>
    <phoneticPr fontId="1" type="noConversion"/>
  </si>
  <si>
    <t>SplitNet V</t>
    <phoneticPr fontId="1" type="noConversion"/>
  </si>
  <si>
    <t>将分割改成按照H划分，其他与V2一致</t>
    <phoneticPr fontId="1" type="noConversion"/>
  </si>
  <si>
    <t>SplitNet V2.1</t>
    <phoneticPr fontId="1" type="noConversion"/>
  </si>
  <si>
    <t>SplitNet_V2.1</t>
    <phoneticPr fontId="1" type="noConversion"/>
  </si>
  <si>
    <t>SplitNet V2.2</t>
    <phoneticPr fontId="1" type="noConversion"/>
  </si>
  <si>
    <t>SplitNet_V2.2</t>
    <phoneticPr fontId="1" type="noConversion"/>
  </si>
  <si>
    <t>先将空间维度合并，然后分割</t>
    <phoneticPr fontId="1" type="noConversion"/>
  </si>
  <si>
    <t>epoch=20(默认)</t>
    <phoneticPr fontId="1" type="noConversion"/>
  </si>
  <si>
    <t>结果基本一致</t>
    <phoneticPr fontId="1" type="noConversion"/>
  </si>
  <si>
    <t>领域分类器基本无法收敛，波动幅度很大</t>
    <phoneticPr fontId="1" type="noConversion"/>
  </si>
  <si>
    <t>效果变得更差了</t>
    <phoneticPr fontId="1" type="noConversion"/>
  </si>
  <si>
    <t>将ResNet18提取出来的特征进行随机化，得到两个特征，两个特征按照C维度连接，之后放到Bottleneck中，最后放到分类器中，增强的概率为1</t>
    <phoneticPr fontId="1" type="noConversion"/>
  </si>
  <si>
    <t>Uncertainty V1</t>
    <phoneticPr fontId="1" type="noConversion"/>
  </si>
  <si>
    <t>Uncertainty_V1</t>
    <phoneticPr fontId="1" type="noConversion"/>
  </si>
  <si>
    <t>Uncertainty V1.1</t>
    <phoneticPr fontId="1" type="noConversion"/>
  </si>
  <si>
    <t>SplitNet_V1.1</t>
    <phoneticPr fontId="1" type="noConversion"/>
  </si>
  <si>
    <t>将增强概率改成0.5</t>
    <phoneticPr fontId="1" type="noConversion"/>
  </si>
  <si>
    <t>epoch=100</t>
    <phoneticPr fontId="1" type="noConversion"/>
  </si>
  <si>
    <t>收敛程度低</t>
    <phoneticPr fontId="1" type="noConversion"/>
  </si>
  <si>
    <t>Uncertainty V2</t>
    <phoneticPr fontId="1" type="noConversion"/>
  </si>
  <si>
    <t>Uncertainty V3</t>
    <phoneticPr fontId="1" type="noConversion"/>
  </si>
  <si>
    <t>SplitNet_V3</t>
    <phoneticPr fontId="1" type="noConversion"/>
  </si>
  <si>
    <t>将SplitNet与不确定建模结合，就是说将其中一半特征进行混合</t>
    <phoneticPr fontId="1" type="noConversion"/>
  </si>
  <si>
    <t>TODO</t>
    <phoneticPr fontId="1" type="noConversion"/>
  </si>
  <si>
    <t>DSU(ICRL 22)</t>
    <phoneticPr fontId="1" type="noConversion"/>
  </si>
  <si>
    <t>Exp-DSU</t>
    <phoneticPr fontId="1" type="noConversion"/>
  </si>
  <si>
    <t>DDAIG</t>
    <phoneticPr fontId="1" type="noConversion"/>
  </si>
  <si>
    <t>与论文中的差距有点大了</t>
    <phoneticPr fontId="1" type="noConversion"/>
  </si>
  <si>
    <t>epoch=25</t>
    <phoneticPr fontId="1" type="noConversion"/>
  </si>
  <si>
    <t>因为模型是基于多视角学习的，所以可以其中一个进行不确定建模，另一个保持不变.增强概率为100%</t>
    <phoneticPr fontId="1" type="noConversion"/>
  </si>
  <si>
    <t>Uncertainty V2.1</t>
    <phoneticPr fontId="1" type="noConversion"/>
  </si>
  <si>
    <t>即将混淆概率设置成0.5</t>
    <phoneticPr fontId="1" type="noConversion"/>
  </si>
  <si>
    <t>收敛程度有限</t>
    <phoneticPr fontId="1" type="noConversion"/>
  </si>
  <si>
    <t>SplitNet V3</t>
    <phoneticPr fontId="1" type="noConversion"/>
  </si>
  <si>
    <t>Epoch = 25</t>
    <phoneticPr fontId="1" type="noConversion"/>
  </si>
  <si>
    <t>对单一空间维度划分,使用分割的概率为0.5</t>
    <phoneticPr fontId="1" type="noConversion"/>
  </si>
  <si>
    <t>SplitNet V4</t>
    <phoneticPr fontId="1" type="noConversion"/>
  </si>
  <si>
    <t>SplitNet_V4</t>
    <phoneticPr fontId="1" type="noConversion"/>
  </si>
  <si>
    <t>对单一空间维度进行划分，最终结果是两个分类器对整体特征进行分类的结果的均值</t>
    <phoneticPr fontId="1" type="noConversion"/>
  </si>
  <si>
    <t>效果变好，但是有限，这似乎与训练过程中的特征多样性相关</t>
    <phoneticPr fontId="1" type="noConversion"/>
  </si>
  <si>
    <t>P=0</t>
    <phoneticPr fontId="1" type="noConversion"/>
  </si>
  <si>
    <t>TODO：多随机种子实验</t>
    <phoneticPr fontId="1" type="noConversion"/>
  </si>
  <si>
    <t>TODO：收敛性实验</t>
    <phoneticPr fontId="1" type="noConversion"/>
  </si>
  <si>
    <t>Uncertainty V2.3</t>
    <phoneticPr fontId="1" type="noConversion"/>
  </si>
  <si>
    <t>SplitNet_V2.3</t>
    <phoneticPr fontId="1" type="noConversion"/>
  </si>
  <si>
    <t>多样化混淆样式，50%进行混淆，其中的50%两个都进行混淆，剩下的50%只混淆其中一个</t>
    <phoneticPr fontId="1" type="noConversion"/>
  </si>
  <si>
    <t>也许这种随机化方法并不能生成足够多样的样本</t>
    <phoneticPr fontId="1" type="noConversion"/>
  </si>
  <si>
    <t>2021-stylemix</t>
    <phoneticPr fontId="1" type="noConversion"/>
  </si>
  <si>
    <t>epoch=50</t>
    <phoneticPr fontId="1" type="noConversion"/>
  </si>
  <si>
    <t>波动值</t>
    <phoneticPr fontId="1" type="noConversion"/>
  </si>
  <si>
    <t>准确度%</t>
    <phoneticPr fontId="1" type="noConversion"/>
  </si>
  <si>
    <t>Uncertainty V2.4</t>
    <phoneticPr fontId="1" type="noConversion"/>
  </si>
  <si>
    <t>SplitNet_V2.4</t>
    <phoneticPr fontId="1" type="noConversion"/>
  </si>
  <si>
    <t>使用论文中的混淆方法</t>
    <phoneticPr fontId="1" type="noConversion"/>
  </si>
  <si>
    <t>原先的方法在推断的时候使用了混淆，这可能导致性能下降，但是测试发现并没有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</si>
</sst>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u/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3" fontId="0" fillId="0" borderId="0" xfId="1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43" fontId="0" fillId="0" borderId="0" xfId="1" applyFont="1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3" fontId="0" fillId="0" borderId="0" xfId="1" applyFont="1" applyAlignment="1">
      <alignment horizontal="center" vertical="center" wrapText="1"/>
    </xf>
    <xf numFmtId="43" fontId="0" fillId="0" borderId="0" xfId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3" fontId="0" fillId="4" borderId="0" xfId="1" applyFont="1" applyFill="1" applyAlignment="1">
      <alignment horizontal="center" vertical="center" wrapText="1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E7C2-64E0-4C95-997A-A0D48152339F}">
  <dimension ref="A1:S47"/>
  <sheetViews>
    <sheetView topLeftCell="A22" workbookViewId="0">
      <selection activeCell="L48" sqref="L48"/>
    </sheetView>
  </sheetViews>
  <sheetFormatPr defaultRowHeight="13.8" x14ac:dyDescent="0.25"/>
  <cols>
    <col min="1" max="1" width="13.5546875" customWidth="1"/>
    <col min="2" max="2" width="10.33203125" customWidth="1"/>
    <col min="3" max="3" width="13.5546875" customWidth="1"/>
    <col min="4" max="4" width="7.44140625" customWidth="1"/>
    <col min="5" max="5" width="5.88671875" customWidth="1"/>
    <col min="6" max="6" width="6.6640625" customWidth="1"/>
    <col min="7" max="7" width="10.109375" customWidth="1"/>
    <col min="8" max="8" width="13.77734375" customWidth="1"/>
    <col min="9" max="9" width="11" customWidth="1"/>
    <col min="10" max="10" width="13.88671875" customWidth="1"/>
    <col min="11" max="11" width="9.88671875" customWidth="1"/>
    <col min="16" max="16" width="8.5546875" customWidth="1"/>
    <col min="17" max="17" width="8.88671875" customWidth="1"/>
    <col min="18" max="18" width="29.6640625" customWidth="1"/>
  </cols>
  <sheetData>
    <row r="1" spans="1:19" x14ac:dyDescent="0.25">
      <c r="A1" t="s">
        <v>34</v>
      </c>
    </row>
    <row r="2" spans="1:19" x14ac:dyDescent="0.25">
      <c r="A2" t="s">
        <v>0</v>
      </c>
      <c r="B2" s="13" t="s">
        <v>1</v>
      </c>
      <c r="C2" s="13"/>
      <c r="D2" s="13" t="s">
        <v>2</v>
      </c>
      <c r="E2" s="13"/>
      <c r="F2" t="s">
        <v>11</v>
      </c>
      <c r="G2" t="s">
        <v>15</v>
      </c>
      <c r="H2" t="s">
        <v>19</v>
      </c>
      <c r="I2" t="s">
        <v>20</v>
      </c>
      <c r="J2" t="s">
        <v>25</v>
      </c>
      <c r="K2" t="s">
        <v>16</v>
      </c>
      <c r="L2" s="13" t="s">
        <v>12</v>
      </c>
      <c r="M2" s="13"/>
      <c r="N2" s="13"/>
      <c r="O2" s="13"/>
      <c r="P2" s="13"/>
      <c r="Q2" s="13"/>
      <c r="R2" s="3" t="s">
        <v>23</v>
      </c>
    </row>
    <row r="3" spans="1:19" x14ac:dyDescent="0.25">
      <c r="A3" s="13" t="s">
        <v>26</v>
      </c>
      <c r="B3" t="s">
        <v>4</v>
      </c>
      <c r="C3" t="s">
        <v>5</v>
      </c>
      <c r="D3" t="s">
        <v>7</v>
      </c>
      <c r="E3">
        <v>72.75</v>
      </c>
      <c r="F3">
        <v>88.48</v>
      </c>
      <c r="G3">
        <f xml:space="preserve"> E3 - F3</f>
        <v>-15.730000000000004</v>
      </c>
      <c r="H3">
        <v>84.2</v>
      </c>
      <c r="I3">
        <f>E3-H3</f>
        <v>-11.450000000000003</v>
      </c>
      <c r="J3">
        <v>75.2</v>
      </c>
      <c r="K3">
        <f>E3-J3</f>
        <v>-2.4500000000000028</v>
      </c>
      <c r="L3" s="14" t="s">
        <v>13</v>
      </c>
      <c r="M3" s="14"/>
      <c r="N3" s="14"/>
      <c r="O3" s="14"/>
      <c r="P3" s="14"/>
      <c r="Q3" s="14"/>
      <c r="R3" s="14" t="s">
        <v>36</v>
      </c>
      <c r="S3" s="8"/>
    </row>
    <row r="4" spans="1:19" x14ac:dyDescent="0.25">
      <c r="A4" s="13"/>
      <c r="B4" s="13" t="s">
        <v>3</v>
      </c>
      <c r="C4" s="13" t="s">
        <v>6</v>
      </c>
      <c r="D4" t="s">
        <v>8</v>
      </c>
      <c r="E4">
        <v>74.06</v>
      </c>
      <c r="F4">
        <v>83.83</v>
      </c>
      <c r="G4">
        <f t="shared" ref="G4:G7" si="0" xml:space="preserve"> E4 - F4</f>
        <v>-9.769999999999996</v>
      </c>
      <c r="H4">
        <v>78.099999999999994</v>
      </c>
      <c r="I4">
        <f t="shared" ref="I4:I7" si="1">E4-H4</f>
        <v>-4.039999999999992</v>
      </c>
      <c r="J4">
        <v>74.27</v>
      </c>
      <c r="K4">
        <f t="shared" ref="K4:K7" si="2">E4-J4</f>
        <v>-0.20999999999999375</v>
      </c>
      <c r="L4" s="14"/>
      <c r="M4" s="14"/>
      <c r="N4" s="14"/>
      <c r="O4" s="14"/>
      <c r="P4" s="14"/>
      <c r="Q4" s="14"/>
      <c r="R4" s="14"/>
      <c r="S4" s="8"/>
    </row>
    <row r="5" spans="1:19" x14ac:dyDescent="0.25">
      <c r="A5" s="13"/>
      <c r="B5" s="13"/>
      <c r="C5" s="13"/>
      <c r="D5" t="s">
        <v>9</v>
      </c>
      <c r="E5">
        <v>94.91</v>
      </c>
      <c r="F5">
        <v>96.59</v>
      </c>
      <c r="G5">
        <f t="shared" si="0"/>
        <v>-1.6800000000000068</v>
      </c>
      <c r="H5">
        <v>95.3</v>
      </c>
      <c r="I5">
        <f t="shared" si="1"/>
        <v>-0.39000000000000057</v>
      </c>
      <c r="J5">
        <v>93.29</v>
      </c>
      <c r="K5">
        <f t="shared" si="2"/>
        <v>1.6199999999999903</v>
      </c>
      <c r="L5" s="14"/>
      <c r="M5" s="14"/>
      <c r="N5" s="14"/>
      <c r="O5" s="14"/>
      <c r="P5" s="14"/>
      <c r="Q5" s="14"/>
      <c r="R5" s="14"/>
      <c r="S5" s="8"/>
    </row>
    <row r="6" spans="1:19" x14ac:dyDescent="0.25">
      <c r="A6" s="13"/>
      <c r="B6" s="13"/>
      <c r="C6" s="13"/>
      <c r="D6" t="s">
        <v>10</v>
      </c>
      <c r="E6">
        <v>66.98</v>
      </c>
      <c r="F6">
        <v>82.92</v>
      </c>
      <c r="G6">
        <f t="shared" si="0"/>
        <v>-15.939999999999998</v>
      </c>
      <c r="H6">
        <v>74.7</v>
      </c>
      <c r="I6">
        <f t="shared" si="1"/>
        <v>-7.7199999999999989</v>
      </c>
      <c r="J6">
        <v>58.91</v>
      </c>
      <c r="K6">
        <f t="shared" si="2"/>
        <v>8.0700000000000074</v>
      </c>
      <c r="L6" s="14"/>
      <c r="M6" s="14"/>
      <c r="N6" s="14"/>
      <c r="O6" s="14"/>
      <c r="P6" s="14"/>
      <c r="Q6" s="14"/>
      <c r="R6" s="14"/>
      <c r="S6" s="8"/>
    </row>
    <row r="7" spans="1:19" x14ac:dyDescent="0.25">
      <c r="A7" s="13"/>
      <c r="B7" s="13"/>
      <c r="C7" s="13"/>
      <c r="D7" t="s">
        <v>14</v>
      </c>
      <c r="E7" s="2">
        <f>AVERAGE(E3:E6)</f>
        <v>77.174999999999997</v>
      </c>
      <c r="F7" s="2">
        <f>AVERAGE(F3:F6)</f>
        <v>87.954999999999998</v>
      </c>
      <c r="G7">
        <f t="shared" si="0"/>
        <v>-10.780000000000001</v>
      </c>
      <c r="H7" s="2">
        <f>AVERAGE(H3:H6)</f>
        <v>83.075000000000003</v>
      </c>
      <c r="I7">
        <f t="shared" si="1"/>
        <v>-5.9000000000000057</v>
      </c>
      <c r="J7" s="2">
        <f>AVERAGE(J3:J6)</f>
        <v>75.41749999999999</v>
      </c>
      <c r="K7" s="2">
        <f t="shared" si="2"/>
        <v>1.7575000000000074</v>
      </c>
      <c r="L7" s="14"/>
      <c r="M7" s="14"/>
      <c r="N7" s="14"/>
      <c r="O7" s="14"/>
      <c r="P7" s="14"/>
      <c r="Q7" s="14"/>
      <c r="R7" s="14"/>
      <c r="S7" s="8"/>
    </row>
    <row r="8" spans="1:19" x14ac:dyDescent="0.25">
      <c r="A8" s="3"/>
      <c r="B8" s="3"/>
      <c r="C8" s="3"/>
      <c r="E8" s="2"/>
      <c r="F8" s="2"/>
      <c r="H8" s="2"/>
      <c r="J8" s="2"/>
      <c r="K8" s="2"/>
      <c r="L8" s="9"/>
      <c r="M8" s="9"/>
      <c r="N8" s="9"/>
      <c r="O8" s="9"/>
      <c r="P8" s="9"/>
      <c r="Q8" s="9"/>
      <c r="R8" s="9"/>
      <c r="S8" s="8"/>
    </row>
    <row r="9" spans="1:19" x14ac:dyDescent="0.25">
      <c r="A9" s="6"/>
      <c r="B9" s="1"/>
      <c r="C9" s="1"/>
      <c r="E9" s="2"/>
      <c r="F9" s="2"/>
      <c r="J9" s="2"/>
      <c r="L9" s="9"/>
      <c r="M9" s="9"/>
      <c r="N9" s="9"/>
      <c r="O9" s="9"/>
      <c r="P9" s="9"/>
      <c r="Q9" s="9"/>
      <c r="R9" s="9"/>
      <c r="S9" s="8"/>
    </row>
    <row r="10" spans="1:19" x14ac:dyDescent="0.25">
      <c r="A10" t="s">
        <v>0</v>
      </c>
      <c r="B10" s="13" t="s">
        <v>1</v>
      </c>
      <c r="C10" s="13"/>
      <c r="D10" s="13" t="s">
        <v>2</v>
      </c>
      <c r="E10" s="13"/>
      <c r="F10" t="s">
        <v>11</v>
      </c>
      <c r="G10" t="s">
        <v>15</v>
      </c>
      <c r="H10" t="s">
        <v>19</v>
      </c>
      <c r="I10" t="s">
        <v>20</v>
      </c>
      <c r="J10" t="s">
        <v>25</v>
      </c>
      <c r="K10" t="s">
        <v>16</v>
      </c>
      <c r="L10" s="14" t="s">
        <v>12</v>
      </c>
      <c r="M10" s="14"/>
      <c r="N10" s="14"/>
      <c r="O10" s="14"/>
      <c r="P10" s="14"/>
      <c r="Q10" s="14"/>
      <c r="R10" s="9" t="s">
        <v>23</v>
      </c>
      <c r="S10" s="8"/>
    </row>
    <row r="11" spans="1:19" x14ac:dyDescent="0.25">
      <c r="A11" s="13" t="s">
        <v>17</v>
      </c>
      <c r="B11" t="s">
        <v>4</v>
      </c>
      <c r="C11" t="s">
        <v>5</v>
      </c>
      <c r="D11" t="s">
        <v>7</v>
      </c>
      <c r="E11">
        <v>78.22</v>
      </c>
      <c r="F11">
        <v>88.48</v>
      </c>
      <c r="G11">
        <f xml:space="preserve"> E11 - F11</f>
        <v>-10.260000000000005</v>
      </c>
      <c r="H11">
        <v>84.2</v>
      </c>
      <c r="I11">
        <f xml:space="preserve"> E11 - H11</f>
        <v>-5.980000000000004</v>
      </c>
      <c r="J11">
        <v>75.2</v>
      </c>
      <c r="K11">
        <f xml:space="preserve"> E11 - J11</f>
        <v>3.019999999999996</v>
      </c>
      <c r="L11" s="14" t="s">
        <v>18</v>
      </c>
      <c r="M11" s="14"/>
      <c r="N11" s="14"/>
      <c r="O11" s="14"/>
      <c r="P11" s="14"/>
      <c r="Q11" s="14"/>
      <c r="R11" s="14" t="s">
        <v>24</v>
      </c>
      <c r="S11" s="8"/>
    </row>
    <row r="12" spans="1:19" x14ac:dyDescent="0.25">
      <c r="A12" s="13"/>
      <c r="B12" s="13" t="s">
        <v>21</v>
      </c>
      <c r="C12" s="13" t="s">
        <v>6</v>
      </c>
      <c r="D12" t="s">
        <v>8</v>
      </c>
      <c r="E12">
        <v>75.09</v>
      </c>
      <c r="F12">
        <v>83.83</v>
      </c>
      <c r="G12">
        <f t="shared" ref="G12:G15" si="3" xml:space="preserve"> E12 - F12</f>
        <v>-8.7399999999999949</v>
      </c>
      <c r="H12">
        <v>78.099999999999994</v>
      </c>
      <c r="I12">
        <f t="shared" ref="I12:I15" si="4" xml:space="preserve"> E12 - H12</f>
        <v>-3.0099999999999909</v>
      </c>
      <c r="J12">
        <v>74.27</v>
      </c>
      <c r="K12">
        <f t="shared" ref="K12:K15" si="5" xml:space="preserve"> E12 - J12</f>
        <v>0.82000000000000739</v>
      </c>
      <c r="L12" s="14"/>
      <c r="M12" s="14"/>
      <c r="N12" s="14"/>
      <c r="O12" s="14"/>
      <c r="P12" s="14"/>
      <c r="Q12" s="14"/>
      <c r="R12" s="14"/>
      <c r="S12" s="8"/>
    </row>
    <row r="13" spans="1:19" x14ac:dyDescent="0.25">
      <c r="A13" s="13"/>
      <c r="B13" s="13"/>
      <c r="C13" s="13"/>
      <c r="D13" t="s">
        <v>9</v>
      </c>
      <c r="E13">
        <v>94.61</v>
      </c>
      <c r="F13">
        <v>96.59</v>
      </c>
      <c r="G13">
        <f t="shared" si="3"/>
        <v>-1.980000000000004</v>
      </c>
      <c r="H13">
        <v>95.3</v>
      </c>
      <c r="I13">
        <f t="shared" si="4"/>
        <v>-0.68999999999999773</v>
      </c>
      <c r="J13">
        <v>93.29</v>
      </c>
      <c r="K13">
        <f t="shared" si="5"/>
        <v>1.3199999999999932</v>
      </c>
      <c r="L13" s="14"/>
      <c r="M13" s="14"/>
      <c r="N13" s="14"/>
      <c r="O13" s="14"/>
      <c r="P13" s="14"/>
      <c r="Q13" s="14"/>
      <c r="R13" s="14"/>
      <c r="S13" s="8"/>
    </row>
    <row r="14" spans="1:19" x14ac:dyDescent="0.25">
      <c r="A14" s="13"/>
      <c r="B14" s="13"/>
      <c r="C14" s="13"/>
      <c r="D14" t="s">
        <v>10</v>
      </c>
      <c r="E14">
        <v>65.27</v>
      </c>
      <c r="F14">
        <v>82.92</v>
      </c>
      <c r="G14">
        <f t="shared" si="3"/>
        <v>-17.650000000000006</v>
      </c>
      <c r="H14">
        <v>74.7</v>
      </c>
      <c r="I14">
        <f t="shared" si="4"/>
        <v>-9.4300000000000068</v>
      </c>
      <c r="J14">
        <v>58.91</v>
      </c>
      <c r="K14">
        <f t="shared" si="5"/>
        <v>6.3599999999999994</v>
      </c>
      <c r="L14" s="14"/>
      <c r="M14" s="14"/>
      <c r="N14" s="14"/>
      <c r="O14" s="14"/>
      <c r="P14" s="14"/>
      <c r="Q14" s="14"/>
      <c r="R14" s="14"/>
      <c r="S14" s="8"/>
    </row>
    <row r="15" spans="1:19" x14ac:dyDescent="0.25">
      <c r="A15" s="13"/>
      <c r="B15" s="13"/>
      <c r="C15" s="13"/>
      <c r="D15" t="s">
        <v>14</v>
      </c>
      <c r="E15">
        <f>AVERAGE(E11:E14)</f>
        <v>78.297499999999999</v>
      </c>
      <c r="F15" s="2">
        <f>AVERAGE(F11:F14)</f>
        <v>87.954999999999998</v>
      </c>
      <c r="G15">
        <f t="shared" si="3"/>
        <v>-9.6574999999999989</v>
      </c>
      <c r="H15" s="2">
        <f>AVERAGE(H11:H14)</f>
        <v>83.075000000000003</v>
      </c>
      <c r="I15">
        <f t="shared" si="4"/>
        <v>-4.7775000000000034</v>
      </c>
      <c r="J15" s="2">
        <f>AVERAGE(J11:J14)</f>
        <v>75.41749999999999</v>
      </c>
      <c r="K15">
        <f t="shared" si="5"/>
        <v>2.8800000000000097</v>
      </c>
      <c r="L15" s="14"/>
      <c r="M15" s="14"/>
      <c r="N15" s="14"/>
      <c r="O15" s="14"/>
      <c r="P15" s="14"/>
      <c r="Q15" s="14"/>
      <c r="R15" s="14"/>
      <c r="S15" s="8"/>
    </row>
    <row r="16" spans="1:19" x14ac:dyDescent="0.25">
      <c r="L16" s="8"/>
      <c r="M16" s="8"/>
      <c r="N16" s="8"/>
      <c r="O16" s="8"/>
      <c r="P16" s="8"/>
      <c r="Q16" s="8"/>
      <c r="R16" s="9"/>
      <c r="S16" s="8"/>
    </row>
    <row r="17" spans="1:19" x14ac:dyDescent="0.25">
      <c r="L17" s="8"/>
      <c r="M17" s="8"/>
      <c r="N17" s="8"/>
      <c r="O17" s="8"/>
      <c r="P17" s="8"/>
      <c r="Q17" s="8"/>
      <c r="R17" s="9"/>
      <c r="S17" s="8"/>
    </row>
    <row r="18" spans="1:19" x14ac:dyDescent="0.25">
      <c r="A18" t="s">
        <v>0</v>
      </c>
      <c r="B18" s="13" t="s">
        <v>1</v>
      </c>
      <c r="C18" s="13"/>
      <c r="D18" s="13" t="s">
        <v>2</v>
      </c>
      <c r="E18" s="13"/>
      <c r="F18" t="s">
        <v>11</v>
      </c>
      <c r="G18" t="s">
        <v>15</v>
      </c>
      <c r="H18" t="s">
        <v>19</v>
      </c>
      <c r="I18" t="s">
        <v>20</v>
      </c>
      <c r="J18" t="s">
        <v>25</v>
      </c>
      <c r="K18" t="s">
        <v>16</v>
      </c>
      <c r="L18" s="14" t="s">
        <v>12</v>
      </c>
      <c r="M18" s="14"/>
      <c r="N18" s="14"/>
      <c r="O18" s="14"/>
      <c r="P18" s="14"/>
      <c r="Q18" s="14"/>
      <c r="R18" s="9" t="s">
        <v>23</v>
      </c>
      <c r="S18" s="8"/>
    </row>
    <row r="19" spans="1:19" x14ac:dyDescent="0.25">
      <c r="A19" s="13" t="s">
        <v>29</v>
      </c>
      <c r="B19" t="s">
        <v>4</v>
      </c>
      <c r="C19" t="s">
        <v>5</v>
      </c>
      <c r="D19" t="s">
        <v>7</v>
      </c>
      <c r="E19">
        <v>78.959999999999994</v>
      </c>
      <c r="F19">
        <v>88.48</v>
      </c>
      <c r="G19">
        <f>E19-F19</f>
        <v>-9.5200000000000102</v>
      </c>
      <c r="H19">
        <v>84.2</v>
      </c>
      <c r="I19">
        <f>E19-H19</f>
        <v>-5.2400000000000091</v>
      </c>
      <c r="J19">
        <v>75.2</v>
      </c>
      <c r="K19">
        <f>E19-J19</f>
        <v>3.7599999999999909</v>
      </c>
      <c r="L19" s="14" t="s">
        <v>28</v>
      </c>
      <c r="M19" s="14"/>
      <c r="N19" s="14"/>
      <c r="O19" s="14"/>
      <c r="P19" s="14"/>
      <c r="Q19" s="14"/>
      <c r="R19" s="14" t="s">
        <v>35</v>
      </c>
      <c r="S19" s="8"/>
    </row>
    <row r="20" spans="1:19" x14ac:dyDescent="0.25">
      <c r="A20" s="13"/>
      <c r="B20" s="13" t="s">
        <v>30</v>
      </c>
      <c r="C20" s="13" t="s">
        <v>6</v>
      </c>
      <c r="D20" t="s">
        <v>8</v>
      </c>
      <c r="E20">
        <v>75.17</v>
      </c>
      <c r="F20">
        <v>83.83</v>
      </c>
      <c r="G20">
        <f t="shared" ref="G20:G23" si="6">E20-F20</f>
        <v>-8.6599999999999966</v>
      </c>
      <c r="H20">
        <v>78.099999999999994</v>
      </c>
      <c r="I20">
        <f t="shared" ref="I20:I23" si="7">E20-H20</f>
        <v>-2.9299999999999926</v>
      </c>
      <c r="J20">
        <v>74.27</v>
      </c>
      <c r="K20">
        <f t="shared" ref="K20:K23" si="8">E20-J20</f>
        <v>0.90000000000000568</v>
      </c>
      <c r="L20" s="14"/>
      <c r="M20" s="14"/>
      <c r="N20" s="14"/>
      <c r="O20" s="14"/>
      <c r="P20" s="14"/>
      <c r="Q20" s="14"/>
      <c r="R20" s="14"/>
      <c r="S20" s="8"/>
    </row>
    <row r="21" spans="1:19" x14ac:dyDescent="0.25">
      <c r="A21" s="13"/>
      <c r="B21" s="13"/>
      <c r="C21" s="13"/>
      <c r="D21" t="s">
        <v>9</v>
      </c>
      <c r="E21">
        <v>94.73</v>
      </c>
      <c r="F21">
        <v>96.59</v>
      </c>
      <c r="G21">
        <f t="shared" si="6"/>
        <v>-1.8599999999999994</v>
      </c>
      <c r="H21">
        <v>95.3</v>
      </c>
      <c r="I21">
        <f t="shared" si="7"/>
        <v>-0.56999999999999318</v>
      </c>
      <c r="J21">
        <v>93.29</v>
      </c>
      <c r="K21">
        <f t="shared" si="8"/>
        <v>1.4399999999999977</v>
      </c>
      <c r="L21" s="14"/>
      <c r="M21" s="14"/>
      <c r="N21" s="14"/>
      <c r="O21" s="14"/>
      <c r="P21" s="14"/>
      <c r="Q21" s="14"/>
      <c r="R21" s="14"/>
      <c r="S21" s="8"/>
    </row>
    <row r="22" spans="1:19" x14ac:dyDescent="0.25">
      <c r="A22" s="13"/>
      <c r="B22" s="13"/>
      <c r="C22" s="13"/>
      <c r="D22" t="s">
        <v>10</v>
      </c>
      <c r="E22">
        <v>65.55</v>
      </c>
      <c r="F22">
        <v>82.92</v>
      </c>
      <c r="G22">
        <f t="shared" si="6"/>
        <v>-17.370000000000005</v>
      </c>
      <c r="H22">
        <v>74.7</v>
      </c>
      <c r="I22">
        <f t="shared" si="7"/>
        <v>-9.1500000000000057</v>
      </c>
      <c r="J22">
        <v>58.91</v>
      </c>
      <c r="K22">
        <f t="shared" si="8"/>
        <v>6.6400000000000006</v>
      </c>
      <c r="L22" s="14"/>
      <c r="M22" s="14"/>
      <c r="N22" s="14"/>
      <c r="O22" s="14"/>
      <c r="P22" s="14"/>
      <c r="Q22" s="14"/>
      <c r="R22" s="14"/>
      <c r="S22" s="8"/>
    </row>
    <row r="23" spans="1:19" x14ac:dyDescent="0.25">
      <c r="A23" s="13"/>
      <c r="B23" s="13"/>
      <c r="C23" s="13"/>
      <c r="D23" t="s">
        <v>14</v>
      </c>
      <c r="E23">
        <f>AVERAGE(E19:E22)</f>
        <v>78.602500000000006</v>
      </c>
      <c r="F23" s="2">
        <f>AVERAGE(F19:F22)</f>
        <v>87.954999999999998</v>
      </c>
      <c r="G23">
        <f t="shared" si="6"/>
        <v>-9.352499999999992</v>
      </c>
      <c r="H23" s="2">
        <f>AVERAGE(H19:H22)</f>
        <v>83.075000000000003</v>
      </c>
      <c r="I23">
        <f t="shared" si="7"/>
        <v>-4.4724999999999966</v>
      </c>
      <c r="J23" s="2">
        <f>AVERAGE(J19:J22)</f>
        <v>75.41749999999999</v>
      </c>
      <c r="K23">
        <f t="shared" si="8"/>
        <v>3.1850000000000165</v>
      </c>
      <c r="L23" s="14"/>
      <c r="M23" s="14"/>
      <c r="N23" s="14"/>
      <c r="O23" s="14"/>
      <c r="P23" s="14"/>
      <c r="Q23" s="14"/>
      <c r="R23" s="14"/>
      <c r="S23" s="8"/>
    </row>
    <row r="24" spans="1:19" x14ac:dyDescent="0.25">
      <c r="B24" s="4"/>
      <c r="C24" s="4"/>
      <c r="L24" s="8"/>
      <c r="M24" s="8"/>
      <c r="N24" s="8"/>
      <c r="O24" s="8"/>
      <c r="P24" s="8"/>
      <c r="Q24" s="8"/>
      <c r="R24" s="9"/>
      <c r="S24" s="8"/>
    </row>
    <row r="25" spans="1:19" x14ac:dyDescent="0.25">
      <c r="L25" s="8"/>
      <c r="M25" s="8"/>
      <c r="N25" s="8"/>
      <c r="O25" s="8"/>
      <c r="P25" s="8"/>
      <c r="Q25" s="8"/>
      <c r="R25" s="9"/>
      <c r="S25" s="8"/>
    </row>
    <row r="26" spans="1:19" x14ac:dyDescent="0.25">
      <c r="A26" t="s">
        <v>0</v>
      </c>
      <c r="B26" s="13" t="s">
        <v>1</v>
      </c>
      <c r="C26" s="13"/>
      <c r="D26" s="13" t="s">
        <v>2</v>
      </c>
      <c r="E26" s="13"/>
      <c r="F26" t="s">
        <v>11</v>
      </c>
      <c r="G26" t="s">
        <v>15</v>
      </c>
      <c r="H26" t="s">
        <v>19</v>
      </c>
      <c r="I26" t="s">
        <v>20</v>
      </c>
      <c r="J26" t="s">
        <v>25</v>
      </c>
      <c r="K26" t="s">
        <v>16</v>
      </c>
      <c r="L26" s="14" t="s">
        <v>12</v>
      </c>
      <c r="M26" s="14"/>
      <c r="N26" s="14"/>
      <c r="O26" s="14"/>
      <c r="P26" s="14"/>
      <c r="Q26" s="14"/>
      <c r="R26" s="9" t="s">
        <v>23</v>
      </c>
      <c r="S26" s="8"/>
    </row>
    <row r="27" spans="1:19" x14ac:dyDescent="0.25">
      <c r="A27" s="13" t="s">
        <v>31</v>
      </c>
      <c r="B27" t="s">
        <v>4</v>
      </c>
      <c r="C27" t="s">
        <v>5</v>
      </c>
      <c r="D27" t="s">
        <v>7</v>
      </c>
      <c r="E27">
        <v>73.83</v>
      </c>
      <c r="F27">
        <v>88.48</v>
      </c>
      <c r="G27">
        <f>E27-F27</f>
        <v>-14.650000000000006</v>
      </c>
      <c r="H27">
        <v>84.2</v>
      </c>
      <c r="I27">
        <f>E27-H27</f>
        <v>-10.370000000000005</v>
      </c>
      <c r="J27">
        <v>75.2</v>
      </c>
      <c r="K27">
        <f>E27-J27</f>
        <v>-1.3700000000000045</v>
      </c>
      <c r="L27" s="14" t="s">
        <v>33</v>
      </c>
      <c r="M27" s="14"/>
      <c r="N27" s="14"/>
      <c r="O27" s="14"/>
      <c r="P27" s="14"/>
      <c r="Q27" s="14"/>
      <c r="R27" s="15" t="s">
        <v>37</v>
      </c>
      <c r="S27" s="10"/>
    </row>
    <row r="28" spans="1:19" x14ac:dyDescent="0.25">
      <c r="A28" s="13"/>
      <c r="B28" s="13" t="s">
        <v>32</v>
      </c>
      <c r="C28" s="13" t="s">
        <v>6</v>
      </c>
      <c r="D28" t="s">
        <v>8</v>
      </c>
      <c r="E28">
        <v>77.180000000000007</v>
      </c>
      <c r="F28">
        <v>83.83</v>
      </c>
      <c r="G28">
        <f t="shared" ref="G28:G31" si="9">E28-F28</f>
        <v>-6.6499999999999915</v>
      </c>
      <c r="H28">
        <v>78.099999999999994</v>
      </c>
      <c r="I28">
        <f t="shared" ref="I28:I31" si="10">E28-H28</f>
        <v>-0.91999999999998749</v>
      </c>
      <c r="J28">
        <v>74.27</v>
      </c>
      <c r="K28">
        <f t="shared" ref="K28:K31" si="11">E28-J28</f>
        <v>2.9100000000000108</v>
      </c>
      <c r="L28" s="14"/>
      <c r="M28" s="14"/>
      <c r="N28" s="14"/>
      <c r="O28" s="14"/>
      <c r="P28" s="14"/>
      <c r="Q28" s="14"/>
      <c r="R28" s="15"/>
      <c r="S28" s="10"/>
    </row>
    <row r="29" spans="1:19" x14ac:dyDescent="0.25">
      <c r="A29" s="13"/>
      <c r="B29" s="13"/>
      <c r="C29" s="13"/>
      <c r="D29" t="s">
        <v>9</v>
      </c>
      <c r="E29">
        <v>94.37</v>
      </c>
      <c r="F29">
        <v>96.59</v>
      </c>
      <c r="G29">
        <f t="shared" si="9"/>
        <v>-2.2199999999999989</v>
      </c>
      <c r="H29">
        <v>95.3</v>
      </c>
      <c r="I29">
        <f t="shared" si="10"/>
        <v>-0.92999999999999261</v>
      </c>
      <c r="J29">
        <v>93.29</v>
      </c>
      <c r="K29">
        <f t="shared" si="11"/>
        <v>1.0799999999999983</v>
      </c>
      <c r="L29" s="14"/>
      <c r="M29" s="14"/>
      <c r="N29" s="14"/>
      <c r="O29" s="14"/>
      <c r="P29" s="14"/>
      <c r="Q29" s="14"/>
      <c r="R29" s="15"/>
      <c r="S29" s="10"/>
    </row>
    <row r="30" spans="1:19" x14ac:dyDescent="0.25">
      <c r="A30" s="13"/>
      <c r="B30" s="13"/>
      <c r="C30" s="13"/>
      <c r="D30" t="s">
        <v>10</v>
      </c>
      <c r="E30">
        <v>62.27</v>
      </c>
      <c r="F30">
        <v>82.92</v>
      </c>
      <c r="G30">
        <f t="shared" si="9"/>
        <v>-20.65</v>
      </c>
      <c r="H30">
        <v>74.7</v>
      </c>
      <c r="I30">
        <f t="shared" si="10"/>
        <v>-12.43</v>
      </c>
      <c r="J30">
        <v>58.91</v>
      </c>
      <c r="K30">
        <f t="shared" si="11"/>
        <v>3.3600000000000065</v>
      </c>
      <c r="L30" s="14"/>
      <c r="M30" s="14"/>
      <c r="N30" s="14"/>
      <c r="O30" s="14"/>
      <c r="P30" s="14"/>
      <c r="Q30" s="14"/>
      <c r="R30" s="15"/>
      <c r="S30" s="10"/>
    </row>
    <row r="31" spans="1:19" x14ac:dyDescent="0.25">
      <c r="A31" s="13"/>
      <c r="B31" s="13"/>
      <c r="C31" s="13"/>
      <c r="D31" t="s">
        <v>14</v>
      </c>
      <c r="E31">
        <f>AVERAGE(E27:E30)</f>
        <v>76.912499999999994</v>
      </c>
      <c r="F31" s="2">
        <f>AVERAGE(F27:F30)</f>
        <v>87.954999999999998</v>
      </c>
      <c r="G31">
        <f t="shared" si="9"/>
        <v>-11.042500000000004</v>
      </c>
      <c r="H31" s="2">
        <f>AVERAGE(H27:H30)</f>
        <v>83.075000000000003</v>
      </c>
      <c r="I31">
        <f t="shared" si="10"/>
        <v>-6.1625000000000085</v>
      </c>
      <c r="J31" s="2">
        <f>AVERAGE(J27:J30)</f>
        <v>75.41749999999999</v>
      </c>
      <c r="K31">
        <f t="shared" si="11"/>
        <v>1.4950000000000045</v>
      </c>
      <c r="L31" s="14"/>
      <c r="M31" s="14"/>
      <c r="N31" s="14"/>
      <c r="O31" s="14"/>
      <c r="P31" s="14"/>
      <c r="Q31" s="14"/>
      <c r="R31" s="15"/>
      <c r="S31" s="10"/>
    </row>
    <row r="33" spans="1:18" x14ac:dyDescent="0.25">
      <c r="A33" t="s">
        <v>50</v>
      </c>
      <c r="B33" t="s">
        <v>61</v>
      </c>
    </row>
    <row r="34" spans="1:18" x14ac:dyDescent="0.25">
      <c r="A34" t="s">
        <v>0</v>
      </c>
      <c r="B34" s="13" t="s">
        <v>1</v>
      </c>
      <c r="C34" s="13"/>
      <c r="D34" s="13" t="s">
        <v>2</v>
      </c>
      <c r="E34" s="13"/>
      <c r="F34" t="s">
        <v>11</v>
      </c>
      <c r="G34" t="s">
        <v>15</v>
      </c>
      <c r="H34" t="s">
        <v>19</v>
      </c>
      <c r="I34" t="s">
        <v>20</v>
      </c>
      <c r="J34" t="s">
        <v>25</v>
      </c>
      <c r="K34" t="s">
        <v>16</v>
      </c>
      <c r="L34" s="14" t="s">
        <v>12</v>
      </c>
      <c r="M34" s="14"/>
      <c r="N34" s="14"/>
      <c r="O34" s="14"/>
      <c r="P34" s="14"/>
      <c r="Q34" s="14"/>
      <c r="R34" s="9" t="s">
        <v>23</v>
      </c>
    </row>
    <row r="35" spans="1:18" x14ac:dyDescent="0.25">
      <c r="A35" s="13" t="s">
        <v>60</v>
      </c>
      <c r="B35" t="s">
        <v>4</v>
      </c>
      <c r="C35" t="s">
        <v>5</v>
      </c>
      <c r="D35" t="s">
        <v>7</v>
      </c>
      <c r="E35">
        <v>73.83</v>
      </c>
      <c r="F35">
        <v>88.48</v>
      </c>
      <c r="G35">
        <f>E35-F35</f>
        <v>-14.650000000000006</v>
      </c>
      <c r="H35">
        <v>84.2</v>
      </c>
      <c r="I35">
        <f>E35-H35</f>
        <v>-10.370000000000005</v>
      </c>
      <c r="J35">
        <v>75.2</v>
      </c>
      <c r="K35">
        <f>E35-J35</f>
        <v>-1.3700000000000045</v>
      </c>
      <c r="L35" s="14" t="s">
        <v>62</v>
      </c>
      <c r="M35" s="14"/>
      <c r="N35" s="14"/>
      <c r="O35" s="14"/>
      <c r="P35" s="14"/>
      <c r="Q35" s="14"/>
      <c r="R35" s="15"/>
    </row>
    <row r="36" spans="1:18" x14ac:dyDescent="0.25">
      <c r="A36" s="13"/>
      <c r="B36" s="13" t="s">
        <v>48</v>
      </c>
      <c r="C36" s="13" t="s">
        <v>6</v>
      </c>
      <c r="D36" t="s">
        <v>8</v>
      </c>
      <c r="E36">
        <v>77.180000000000007</v>
      </c>
      <c r="F36">
        <v>83.83</v>
      </c>
      <c r="G36">
        <f t="shared" ref="G36:G39" si="12">E36-F36</f>
        <v>-6.6499999999999915</v>
      </c>
      <c r="H36">
        <v>78.099999999999994</v>
      </c>
      <c r="I36">
        <f t="shared" ref="I36:I39" si="13">E36-H36</f>
        <v>-0.91999999999998749</v>
      </c>
      <c r="J36">
        <v>74.27</v>
      </c>
      <c r="K36">
        <f t="shared" ref="K36:K39" si="14">E36-J36</f>
        <v>2.9100000000000108</v>
      </c>
      <c r="L36" s="14"/>
      <c r="M36" s="14"/>
      <c r="N36" s="14"/>
      <c r="O36" s="14"/>
      <c r="P36" s="14"/>
      <c r="Q36" s="14"/>
      <c r="R36" s="15"/>
    </row>
    <row r="37" spans="1:18" x14ac:dyDescent="0.25">
      <c r="A37" s="13"/>
      <c r="B37" s="13"/>
      <c r="C37" s="13"/>
      <c r="D37" t="s">
        <v>9</v>
      </c>
      <c r="E37">
        <v>94.37</v>
      </c>
      <c r="F37">
        <v>96.59</v>
      </c>
      <c r="G37">
        <f t="shared" si="12"/>
        <v>-2.2199999999999989</v>
      </c>
      <c r="H37">
        <v>95.3</v>
      </c>
      <c r="I37">
        <f t="shared" si="13"/>
        <v>-0.92999999999999261</v>
      </c>
      <c r="J37">
        <v>93.29</v>
      </c>
      <c r="K37">
        <f t="shared" si="14"/>
        <v>1.0799999999999983</v>
      </c>
      <c r="L37" s="14"/>
      <c r="M37" s="14"/>
      <c r="N37" s="14"/>
      <c r="O37" s="14"/>
      <c r="P37" s="14"/>
      <c r="Q37" s="14"/>
      <c r="R37" s="15"/>
    </row>
    <row r="38" spans="1:18" x14ac:dyDescent="0.25">
      <c r="A38" s="13"/>
      <c r="B38" s="13"/>
      <c r="C38" s="13"/>
      <c r="D38" t="s">
        <v>10</v>
      </c>
      <c r="E38">
        <v>62.27</v>
      </c>
      <c r="F38">
        <v>82.92</v>
      </c>
      <c r="G38">
        <f t="shared" si="12"/>
        <v>-20.65</v>
      </c>
      <c r="H38">
        <v>74.7</v>
      </c>
      <c r="I38">
        <f t="shared" si="13"/>
        <v>-12.43</v>
      </c>
      <c r="J38">
        <v>58.91</v>
      </c>
      <c r="K38">
        <f t="shared" si="14"/>
        <v>3.3600000000000065</v>
      </c>
      <c r="L38" s="14"/>
      <c r="M38" s="14"/>
      <c r="N38" s="14"/>
      <c r="O38" s="14"/>
      <c r="P38" s="14"/>
      <c r="Q38" s="14"/>
      <c r="R38" s="15"/>
    </row>
    <row r="39" spans="1:18" x14ac:dyDescent="0.25">
      <c r="A39" s="13"/>
      <c r="B39" s="13"/>
      <c r="C39" s="13"/>
      <c r="D39" t="s">
        <v>14</v>
      </c>
      <c r="E39">
        <f>AVERAGE(E35:E38)</f>
        <v>76.912499999999994</v>
      </c>
      <c r="F39" s="2">
        <f>AVERAGE(F35:F38)</f>
        <v>87.954999999999998</v>
      </c>
      <c r="G39">
        <f t="shared" si="12"/>
        <v>-11.042500000000004</v>
      </c>
      <c r="H39" s="2">
        <f>AVERAGE(H35:H38)</f>
        <v>83.075000000000003</v>
      </c>
      <c r="I39">
        <f t="shared" si="13"/>
        <v>-6.1625000000000085</v>
      </c>
      <c r="J39" s="2">
        <f>AVERAGE(J35:J38)</f>
        <v>75.41749999999999</v>
      </c>
      <c r="K39">
        <f t="shared" si="14"/>
        <v>1.4950000000000045</v>
      </c>
      <c r="L39" s="14"/>
      <c r="M39" s="14"/>
      <c r="N39" s="14"/>
      <c r="O39" s="14"/>
      <c r="P39" s="14"/>
      <c r="Q39" s="14"/>
      <c r="R39" s="15"/>
    </row>
    <row r="41" spans="1:18" x14ac:dyDescent="0.25">
      <c r="A41" t="s">
        <v>50</v>
      </c>
      <c r="B41" t="s">
        <v>61</v>
      </c>
    </row>
    <row r="42" spans="1:18" x14ac:dyDescent="0.25">
      <c r="A42" t="s">
        <v>0</v>
      </c>
      <c r="B42" s="13" t="s">
        <v>1</v>
      </c>
      <c r="C42" s="13"/>
      <c r="D42" s="13" t="s">
        <v>2</v>
      </c>
      <c r="E42" s="13"/>
      <c r="F42" t="s">
        <v>11</v>
      </c>
      <c r="G42" t="s">
        <v>15</v>
      </c>
      <c r="H42" t="s">
        <v>19</v>
      </c>
      <c r="I42" t="s">
        <v>20</v>
      </c>
      <c r="J42" t="s">
        <v>25</v>
      </c>
      <c r="K42" t="s">
        <v>16</v>
      </c>
      <c r="L42" s="14" t="s">
        <v>12</v>
      </c>
      <c r="M42" s="14"/>
      <c r="N42" s="14"/>
      <c r="O42" s="14"/>
      <c r="P42" s="14"/>
      <c r="Q42" s="14"/>
      <c r="R42" s="9" t="s">
        <v>23</v>
      </c>
    </row>
    <row r="43" spans="1:18" x14ac:dyDescent="0.25">
      <c r="A43" s="13" t="s">
        <v>63</v>
      </c>
      <c r="B43" t="s">
        <v>4</v>
      </c>
      <c r="C43" t="s">
        <v>5</v>
      </c>
      <c r="D43" t="s">
        <v>7</v>
      </c>
      <c r="E43">
        <v>73.83</v>
      </c>
      <c r="F43">
        <v>88.48</v>
      </c>
      <c r="G43">
        <f>E43-F43</f>
        <v>-14.650000000000006</v>
      </c>
      <c r="H43">
        <v>84.2</v>
      </c>
      <c r="I43">
        <f>E43-H43</f>
        <v>-10.370000000000005</v>
      </c>
      <c r="J43">
        <v>75.2</v>
      </c>
      <c r="K43">
        <f>E43-J43</f>
        <v>-1.3700000000000045</v>
      </c>
      <c r="L43" s="14" t="s">
        <v>65</v>
      </c>
      <c r="M43" s="14"/>
      <c r="N43" s="14"/>
      <c r="O43" s="14"/>
      <c r="P43" s="14"/>
      <c r="Q43" s="14"/>
      <c r="R43" s="15"/>
    </row>
    <row r="44" spans="1:18" x14ac:dyDescent="0.25">
      <c r="A44" s="13"/>
      <c r="B44" s="13" t="s">
        <v>64</v>
      </c>
      <c r="C44" s="13" t="s">
        <v>6</v>
      </c>
      <c r="D44" t="s">
        <v>8</v>
      </c>
      <c r="E44">
        <v>77.180000000000007</v>
      </c>
      <c r="F44">
        <v>83.83</v>
      </c>
      <c r="G44">
        <f t="shared" ref="G44:G47" si="15">E44-F44</f>
        <v>-6.6499999999999915</v>
      </c>
      <c r="H44">
        <v>78.099999999999994</v>
      </c>
      <c r="I44">
        <f t="shared" ref="I44:I47" si="16">E44-H44</f>
        <v>-0.91999999999998749</v>
      </c>
      <c r="J44">
        <v>74.27</v>
      </c>
      <c r="K44">
        <f t="shared" ref="K44:K47" si="17">E44-J44</f>
        <v>2.9100000000000108</v>
      </c>
      <c r="L44" s="14"/>
      <c r="M44" s="14"/>
      <c r="N44" s="14"/>
      <c r="O44" s="14"/>
      <c r="P44" s="14"/>
      <c r="Q44" s="14"/>
      <c r="R44" s="15"/>
    </row>
    <row r="45" spans="1:18" x14ac:dyDescent="0.25">
      <c r="A45" s="13"/>
      <c r="B45" s="13"/>
      <c r="C45" s="13"/>
      <c r="D45" t="s">
        <v>9</v>
      </c>
      <c r="E45">
        <v>94.37</v>
      </c>
      <c r="F45">
        <v>96.59</v>
      </c>
      <c r="G45">
        <f t="shared" si="15"/>
        <v>-2.2199999999999989</v>
      </c>
      <c r="H45">
        <v>95.3</v>
      </c>
      <c r="I45">
        <f t="shared" si="16"/>
        <v>-0.92999999999999261</v>
      </c>
      <c r="J45">
        <v>93.29</v>
      </c>
      <c r="K45">
        <f t="shared" si="17"/>
        <v>1.0799999999999983</v>
      </c>
      <c r="L45" s="14"/>
      <c r="M45" s="14"/>
      <c r="N45" s="14"/>
      <c r="O45" s="14"/>
      <c r="P45" s="14"/>
      <c r="Q45" s="14"/>
      <c r="R45" s="15"/>
    </row>
    <row r="46" spans="1:18" x14ac:dyDescent="0.25">
      <c r="A46" s="13"/>
      <c r="B46" s="13"/>
      <c r="C46" s="13"/>
      <c r="D46" t="s">
        <v>10</v>
      </c>
      <c r="E46">
        <v>62.27</v>
      </c>
      <c r="F46">
        <v>82.92</v>
      </c>
      <c r="G46">
        <f t="shared" si="15"/>
        <v>-20.65</v>
      </c>
      <c r="H46">
        <v>74.7</v>
      </c>
      <c r="I46">
        <f t="shared" si="16"/>
        <v>-12.43</v>
      </c>
      <c r="J46">
        <v>58.91</v>
      </c>
      <c r="K46">
        <f t="shared" si="17"/>
        <v>3.3600000000000065</v>
      </c>
      <c r="L46" s="14"/>
      <c r="M46" s="14"/>
      <c r="N46" s="14"/>
      <c r="O46" s="14"/>
      <c r="P46" s="14"/>
      <c r="Q46" s="14"/>
      <c r="R46" s="15"/>
    </row>
    <row r="47" spans="1:18" x14ac:dyDescent="0.25">
      <c r="A47" s="13"/>
      <c r="B47" s="13"/>
      <c r="C47" s="13"/>
      <c r="D47" t="s">
        <v>14</v>
      </c>
      <c r="E47">
        <f>AVERAGE(E43:E46)</f>
        <v>76.912499999999994</v>
      </c>
      <c r="F47" s="2">
        <f>AVERAGE(F43:F46)</f>
        <v>87.954999999999998</v>
      </c>
      <c r="G47">
        <f t="shared" si="15"/>
        <v>-11.042500000000004</v>
      </c>
      <c r="H47" s="2">
        <f>AVERAGE(H43:H46)</f>
        <v>83.075000000000003</v>
      </c>
      <c r="I47">
        <f t="shared" si="16"/>
        <v>-6.1625000000000085</v>
      </c>
      <c r="J47" s="2">
        <f>AVERAGE(J43:J46)</f>
        <v>75.41749999999999</v>
      </c>
      <c r="K47">
        <f t="shared" si="17"/>
        <v>1.4950000000000045</v>
      </c>
      <c r="L47" s="14"/>
      <c r="M47" s="14"/>
      <c r="N47" s="14"/>
      <c r="O47" s="14"/>
      <c r="P47" s="14"/>
      <c r="Q47" s="14"/>
      <c r="R47" s="15"/>
    </row>
  </sheetData>
  <mergeCells count="48">
    <mergeCell ref="A27:A31"/>
    <mergeCell ref="L27:Q31"/>
    <mergeCell ref="R27:R31"/>
    <mergeCell ref="B28:B31"/>
    <mergeCell ref="C28:C31"/>
    <mergeCell ref="B26:C26"/>
    <mergeCell ref="D26:E26"/>
    <mergeCell ref="L26:Q26"/>
    <mergeCell ref="A19:A23"/>
    <mergeCell ref="L19:Q23"/>
    <mergeCell ref="L2:Q2"/>
    <mergeCell ref="D2:E2"/>
    <mergeCell ref="L3:Q7"/>
    <mergeCell ref="A11:A15"/>
    <mergeCell ref="B10:C10"/>
    <mergeCell ref="D10:E10"/>
    <mergeCell ref="L10:Q10"/>
    <mergeCell ref="L11:Q15"/>
    <mergeCell ref="B2:C2"/>
    <mergeCell ref="A3:A7"/>
    <mergeCell ref="B4:B7"/>
    <mergeCell ref="C4:C7"/>
    <mergeCell ref="R3:R7"/>
    <mergeCell ref="R11:R15"/>
    <mergeCell ref="R19:R23"/>
    <mergeCell ref="B20:B23"/>
    <mergeCell ref="C20:C23"/>
    <mergeCell ref="B12:B15"/>
    <mergeCell ref="C12:C15"/>
    <mergeCell ref="B18:C18"/>
    <mergeCell ref="D18:E18"/>
    <mergeCell ref="L18:Q18"/>
    <mergeCell ref="B34:C34"/>
    <mergeCell ref="D34:E34"/>
    <mergeCell ref="L34:Q34"/>
    <mergeCell ref="A35:A39"/>
    <mergeCell ref="L35:Q39"/>
    <mergeCell ref="R35:R39"/>
    <mergeCell ref="B36:B39"/>
    <mergeCell ref="C36:C39"/>
    <mergeCell ref="B42:C42"/>
    <mergeCell ref="D42:E42"/>
    <mergeCell ref="L42:Q42"/>
    <mergeCell ref="A43:A47"/>
    <mergeCell ref="L43:Q47"/>
    <mergeCell ref="R43:R47"/>
    <mergeCell ref="B44:B47"/>
    <mergeCell ref="C44:C4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C918E-EA30-432D-A1C4-E9136D7B3B39}">
  <dimension ref="A1:V63"/>
  <sheetViews>
    <sheetView tabSelected="1" topLeftCell="A28" workbookViewId="0">
      <selection activeCell="N51" sqref="N51:S55"/>
    </sheetView>
  </sheetViews>
  <sheetFormatPr defaultRowHeight="13.8" x14ac:dyDescent="0.25"/>
  <cols>
    <col min="1" max="1" width="15" customWidth="1"/>
    <col min="2" max="2" width="11.77734375" customWidth="1"/>
    <col min="3" max="3" width="12" customWidth="1"/>
    <col min="6" max="6" width="6.21875" customWidth="1"/>
    <col min="7" max="7" width="10.21875" customWidth="1"/>
    <col min="8" max="8" width="14.33203125" customWidth="1"/>
    <col min="9" max="9" width="10.5546875" customWidth="1"/>
    <col min="10" max="10" width="11.5546875" customWidth="1"/>
  </cols>
  <sheetData>
    <row r="1" spans="1:21" x14ac:dyDescent="0.25">
      <c r="A1" t="s">
        <v>0</v>
      </c>
      <c r="B1" s="13" t="s">
        <v>1</v>
      </c>
      <c r="C1" s="13"/>
      <c r="D1" s="13" t="s">
        <v>2</v>
      </c>
      <c r="E1" s="13"/>
      <c r="F1" t="s">
        <v>11</v>
      </c>
      <c r="G1" t="s">
        <v>15</v>
      </c>
      <c r="H1" t="s">
        <v>19</v>
      </c>
      <c r="I1" t="s">
        <v>20</v>
      </c>
      <c r="J1" t="s">
        <v>51</v>
      </c>
      <c r="K1" t="s">
        <v>52</v>
      </c>
      <c r="L1" t="s">
        <v>25</v>
      </c>
      <c r="M1" t="s">
        <v>16</v>
      </c>
      <c r="N1" s="13" t="s">
        <v>12</v>
      </c>
      <c r="O1" s="13"/>
      <c r="P1" s="13"/>
      <c r="Q1" s="13"/>
      <c r="R1" s="13"/>
      <c r="S1" s="13"/>
      <c r="T1" t="s">
        <v>23</v>
      </c>
    </row>
    <row r="2" spans="1:21" x14ac:dyDescent="0.25">
      <c r="A2" s="13" t="s">
        <v>39</v>
      </c>
      <c r="B2" t="s">
        <v>4</v>
      </c>
      <c r="C2" t="s">
        <v>5</v>
      </c>
      <c r="D2" t="s">
        <v>7</v>
      </c>
      <c r="E2">
        <v>75.290000000000006</v>
      </c>
      <c r="F2">
        <v>88.48</v>
      </c>
      <c r="G2">
        <f>E2-F2</f>
        <v>-13.189999999999998</v>
      </c>
      <c r="H2">
        <v>84.2</v>
      </c>
      <c r="I2">
        <f>E2-H2</f>
        <v>-8.9099999999999966</v>
      </c>
      <c r="J2">
        <v>83.6</v>
      </c>
      <c r="K2">
        <f>E2 - J2</f>
        <v>-8.3099999999999881</v>
      </c>
      <c r="L2">
        <v>75.2</v>
      </c>
      <c r="M2">
        <f>E2-L2</f>
        <v>9.0000000000003411E-2</v>
      </c>
      <c r="N2" s="14" t="s">
        <v>38</v>
      </c>
      <c r="O2" s="14"/>
      <c r="P2" s="14"/>
      <c r="Q2" s="14"/>
      <c r="R2" s="14"/>
      <c r="S2" s="14"/>
      <c r="T2" s="16" t="s">
        <v>45</v>
      </c>
      <c r="U2" s="16"/>
    </row>
    <row r="3" spans="1:21" x14ac:dyDescent="0.25">
      <c r="A3" s="13"/>
      <c r="B3" s="13" t="s">
        <v>40</v>
      </c>
      <c r="C3" s="13" t="s">
        <v>6</v>
      </c>
      <c r="D3" t="s">
        <v>8</v>
      </c>
      <c r="E3">
        <v>73.040000000000006</v>
      </c>
      <c r="F3">
        <v>83.83</v>
      </c>
      <c r="G3">
        <f t="shared" ref="G3:G6" si="0">E3-F3</f>
        <v>-10.789999999999992</v>
      </c>
      <c r="H3">
        <v>78.099999999999994</v>
      </c>
      <c r="I3">
        <f>E3-H3</f>
        <v>-5.0599999999999881</v>
      </c>
      <c r="J3">
        <v>79.599999999999994</v>
      </c>
      <c r="K3">
        <f t="shared" ref="K3:K6" si="1">E3 - J3</f>
        <v>-6.5599999999999881</v>
      </c>
      <c r="L3">
        <v>74.27</v>
      </c>
      <c r="M3">
        <f>E3-L3</f>
        <v>-1.2299999999999898</v>
      </c>
      <c r="N3" s="14"/>
      <c r="O3" s="14"/>
      <c r="P3" s="14"/>
      <c r="Q3" s="14"/>
      <c r="R3" s="14"/>
      <c r="S3" s="14"/>
      <c r="T3" s="16"/>
      <c r="U3" s="16"/>
    </row>
    <row r="4" spans="1:21" x14ac:dyDescent="0.25">
      <c r="A4" s="13"/>
      <c r="B4" s="13"/>
      <c r="C4" s="13"/>
      <c r="D4" t="s">
        <v>9</v>
      </c>
      <c r="E4">
        <v>95.63</v>
      </c>
      <c r="F4">
        <v>96.59</v>
      </c>
      <c r="G4">
        <f t="shared" si="0"/>
        <v>-0.96000000000000796</v>
      </c>
      <c r="H4">
        <v>95.3</v>
      </c>
      <c r="I4">
        <f>E4-H4</f>
        <v>0.32999999999999829</v>
      </c>
      <c r="J4">
        <v>95.8</v>
      </c>
      <c r="K4">
        <f t="shared" si="1"/>
        <v>-0.17000000000000171</v>
      </c>
      <c r="L4">
        <v>93.29</v>
      </c>
      <c r="M4">
        <f>E4-L4</f>
        <v>2.3399999999999892</v>
      </c>
      <c r="N4" s="14"/>
      <c r="O4" s="14"/>
      <c r="P4" s="14"/>
      <c r="Q4" s="14"/>
      <c r="R4" s="14"/>
      <c r="S4" s="14"/>
      <c r="T4" s="16"/>
      <c r="U4" s="16"/>
    </row>
    <row r="5" spans="1:21" x14ac:dyDescent="0.25">
      <c r="A5" s="13"/>
      <c r="B5" s="13"/>
      <c r="C5" s="13"/>
      <c r="D5" t="s">
        <v>10</v>
      </c>
      <c r="E5">
        <v>67.44</v>
      </c>
      <c r="F5">
        <v>82.92</v>
      </c>
      <c r="G5">
        <f t="shared" si="0"/>
        <v>-15.480000000000004</v>
      </c>
      <c r="H5">
        <v>74.7</v>
      </c>
      <c r="I5">
        <f>E5-H5</f>
        <v>-7.2600000000000051</v>
      </c>
      <c r="J5">
        <v>77.599999999999994</v>
      </c>
      <c r="K5">
        <f t="shared" si="1"/>
        <v>-10.159999999999997</v>
      </c>
      <c r="L5">
        <v>58.91</v>
      </c>
      <c r="M5">
        <f>E5-L5</f>
        <v>8.5300000000000011</v>
      </c>
      <c r="N5" s="14"/>
      <c r="O5" s="14"/>
      <c r="P5" s="14"/>
      <c r="Q5" s="14"/>
      <c r="R5" s="14"/>
      <c r="S5" s="14"/>
      <c r="T5" s="16"/>
      <c r="U5" s="16"/>
    </row>
    <row r="6" spans="1:21" x14ac:dyDescent="0.25">
      <c r="A6" s="13"/>
      <c r="B6" s="13"/>
      <c r="C6" s="13"/>
      <c r="D6" t="s">
        <v>14</v>
      </c>
      <c r="E6">
        <f>AVERAGE(E2:E5)</f>
        <v>77.849999999999994</v>
      </c>
      <c r="F6" s="2">
        <f>AVERAGE(F2:F5)</f>
        <v>87.954999999999998</v>
      </c>
      <c r="G6">
        <f t="shared" si="0"/>
        <v>-10.105000000000004</v>
      </c>
      <c r="H6" s="2">
        <f>AVERAGE(H2:H5)</f>
        <v>83.075000000000003</v>
      </c>
      <c r="I6">
        <f>E6-H6</f>
        <v>-5.2250000000000085</v>
      </c>
      <c r="J6">
        <v>84.1</v>
      </c>
      <c r="K6">
        <f t="shared" si="1"/>
        <v>-6.25</v>
      </c>
      <c r="L6" s="2">
        <f>AVERAGE(L2:L5)</f>
        <v>75.41749999999999</v>
      </c>
      <c r="M6">
        <f>E6-L6</f>
        <v>2.4325000000000045</v>
      </c>
      <c r="N6" s="14"/>
      <c r="O6" s="14"/>
      <c r="P6" s="14"/>
      <c r="Q6" s="14"/>
      <c r="R6" s="14"/>
      <c r="S6" s="14"/>
      <c r="T6" s="16"/>
      <c r="U6" s="16"/>
    </row>
    <row r="9" spans="1:21" x14ac:dyDescent="0.25">
      <c r="A9" t="s">
        <v>0</v>
      </c>
      <c r="B9" s="13" t="s">
        <v>1</v>
      </c>
      <c r="C9" s="13"/>
      <c r="D9" s="13" t="s">
        <v>2</v>
      </c>
      <c r="E9" s="13"/>
      <c r="F9" t="s">
        <v>11</v>
      </c>
      <c r="G9" t="s">
        <v>15</v>
      </c>
      <c r="H9" t="s">
        <v>19</v>
      </c>
      <c r="I9" t="s">
        <v>20</v>
      </c>
      <c r="J9" t="s">
        <v>51</v>
      </c>
      <c r="K9" t="s">
        <v>52</v>
      </c>
      <c r="L9" t="s">
        <v>25</v>
      </c>
      <c r="M9" t="s">
        <v>16</v>
      </c>
      <c r="N9" s="13" t="s">
        <v>12</v>
      </c>
      <c r="O9" s="13"/>
      <c r="P9" s="13"/>
      <c r="Q9" s="13"/>
      <c r="R9" s="13"/>
      <c r="S9" s="13"/>
      <c r="T9" t="s">
        <v>23</v>
      </c>
    </row>
    <row r="10" spans="1:21" x14ac:dyDescent="0.25">
      <c r="A10" s="13" t="s">
        <v>41</v>
      </c>
      <c r="B10" t="s">
        <v>4</v>
      </c>
      <c r="C10" t="s">
        <v>5</v>
      </c>
      <c r="D10" t="s">
        <v>7</v>
      </c>
      <c r="E10">
        <v>76.66</v>
      </c>
      <c r="F10">
        <v>88.48</v>
      </c>
      <c r="G10">
        <f>E10-F10</f>
        <v>-11.820000000000007</v>
      </c>
      <c r="H10">
        <v>84.2</v>
      </c>
      <c r="I10">
        <f>E10 - H10</f>
        <v>-7.5400000000000063</v>
      </c>
      <c r="J10">
        <v>83.6</v>
      </c>
      <c r="K10">
        <f>E10 - J10</f>
        <v>-6.9399999999999977</v>
      </c>
      <c r="L10">
        <v>75.2</v>
      </c>
      <c r="M10">
        <f>E10-L10</f>
        <v>1.4599999999999937</v>
      </c>
      <c r="N10" s="13" t="s">
        <v>43</v>
      </c>
      <c r="O10" s="13"/>
      <c r="P10" s="13"/>
      <c r="Q10" s="13"/>
      <c r="R10" s="13"/>
      <c r="S10" s="13"/>
      <c r="T10" s="16"/>
      <c r="U10" s="16"/>
    </row>
    <row r="11" spans="1:21" x14ac:dyDescent="0.25">
      <c r="A11" s="13"/>
      <c r="B11" s="13" t="s">
        <v>42</v>
      </c>
      <c r="C11" s="13" t="s">
        <v>6</v>
      </c>
      <c r="D11" t="s">
        <v>8</v>
      </c>
      <c r="E11">
        <v>76.11</v>
      </c>
      <c r="F11">
        <v>83.83</v>
      </c>
      <c r="G11">
        <f t="shared" ref="G11:G14" si="2">E11-F11</f>
        <v>-7.7199999999999989</v>
      </c>
      <c r="H11">
        <v>78.099999999999994</v>
      </c>
      <c r="I11">
        <f>E11 - H11</f>
        <v>-1.9899999999999949</v>
      </c>
      <c r="J11">
        <v>79.599999999999994</v>
      </c>
      <c r="K11">
        <f t="shared" ref="K11:K14" si="3">E11 - J11</f>
        <v>-3.4899999999999949</v>
      </c>
      <c r="L11">
        <v>74.27</v>
      </c>
      <c r="M11">
        <f>E11-L11</f>
        <v>1.8400000000000034</v>
      </c>
      <c r="N11" s="13"/>
      <c r="O11" s="13"/>
      <c r="P11" s="13"/>
      <c r="Q11" s="13"/>
      <c r="R11" s="13"/>
      <c r="S11" s="13"/>
      <c r="T11" s="16"/>
      <c r="U11" s="16"/>
    </row>
    <row r="12" spans="1:21" x14ac:dyDescent="0.25">
      <c r="A12" s="13"/>
      <c r="B12" s="13"/>
      <c r="C12" s="13"/>
      <c r="D12" t="s">
        <v>9</v>
      </c>
      <c r="E12">
        <v>94.97</v>
      </c>
      <c r="F12">
        <v>96.59</v>
      </c>
      <c r="G12">
        <f t="shared" si="2"/>
        <v>-1.6200000000000045</v>
      </c>
      <c r="H12">
        <v>95.3</v>
      </c>
      <c r="I12">
        <f>E12 - H12</f>
        <v>-0.32999999999999829</v>
      </c>
      <c r="J12">
        <v>95.8</v>
      </c>
      <c r="K12">
        <f t="shared" si="3"/>
        <v>-0.82999999999999829</v>
      </c>
      <c r="L12">
        <v>93.29</v>
      </c>
      <c r="M12">
        <f>E12-L12</f>
        <v>1.6799999999999926</v>
      </c>
      <c r="N12" s="13"/>
      <c r="O12" s="13"/>
      <c r="P12" s="13"/>
      <c r="Q12" s="13"/>
      <c r="R12" s="13"/>
      <c r="S12" s="13"/>
      <c r="T12" s="16"/>
      <c r="U12" s="16"/>
    </row>
    <row r="13" spans="1:21" x14ac:dyDescent="0.25">
      <c r="A13" s="13"/>
      <c r="B13" s="13"/>
      <c r="C13" s="13"/>
      <c r="D13" t="s">
        <v>10</v>
      </c>
      <c r="E13">
        <v>65.48</v>
      </c>
      <c r="F13">
        <v>82.92</v>
      </c>
      <c r="G13">
        <f t="shared" si="2"/>
        <v>-17.439999999999998</v>
      </c>
      <c r="H13">
        <v>74.7</v>
      </c>
      <c r="I13">
        <f>E13 - H13</f>
        <v>-9.2199999999999989</v>
      </c>
      <c r="J13">
        <v>77.599999999999994</v>
      </c>
      <c r="K13">
        <f t="shared" si="3"/>
        <v>-12.11999999999999</v>
      </c>
      <c r="L13">
        <v>58.91</v>
      </c>
      <c r="M13">
        <f>E13-L13</f>
        <v>6.5700000000000074</v>
      </c>
      <c r="N13" s="13"/>
      <c r="O13" s="13"/>
      <c r="P13" s="13"/>
      <c r="Q13" s="13"/>
      <c r="R13" s="13"/>
      <c r="S13" s="13"/>
      <c r="T13" s="16"/>
      <c r="U13" s="16"/>
    </row>
    <row r="14" spans="1:21" x14ac:dyDescent="0.25">
      <c r="A14" s="13"/>
      <c r="B14" s="13"/>
      <c r="C14" s="13"/>
      <c r="D14" t="s">
        <v>14</v>
      </c>
      <c r="E14">
        <f>AVERAGE(E10:E13)</f>
        <v>78.304999999999993</v>
      </c>
      <c r="F14" s="2">
        <f>AVERAGE(F10:F13)</f>
        <v>87.954999999999998</v>
      </c>
      <c r="G14">
        <f t="shared" si="2"/>
        <v>-9.6500000000000057</v>
      </c>
      <c r="H14" s="2">
        <f>AVERAGE(H10:H13)</f>
        <v>83.075000000000003</v>
      </c>
      <c r="I14">
        <f>E14 - H14</f>
        <v>-4.7700000000000102</v>
      </c>
      <c r="J14">
        <v>84.1</v>
      </c>
      <c r="K14">
        <f t="shared" si="3"/>
        <v>-5.7950000000000017</v>
      </c>
      <c r="L14" s="2">
        <f>AVERAGE(L10:L13)</f>
        <v>75.41749999999999</v>
      </c>
      <c r="M14">
        <f>E14-L14</f>
        <v>2.8875000000000028</v>
      </c>
      <c r="N14" s="13"/>
      <c r="O14" s="13"/>
      <c r="P14" s="13"/>
      <c r="Q14" s="13"/>
      <c r="R14" s="13"/>
      <c r="S14" s="13"/>
      <c r="T14" s="16"/>
      <c r="U14" s="16"/>
    </row>
    <row r="16" spans="1:21" x14ac:dyDescent="0.25">
      <c r="A16" t="s">
        <v>44</v>
      </c>
    </row>
    <row r="17" spans="1:21" x14ac:dyDescent="0.25">
      <c r="A17" t="s">
        <v>0</v>
      </c>
      <c r="B17" s="13" t="s">
        <v>1</v>
      </c>
      <c r="C17" s="13"/>
      <c r="D17" s="13" t="s">
        <v>2</v>
      </c>
      <c r="E17" s="13"/>
      <c r="F17" t="s">
        <v>11</v>
      </c>
      <c r="G17" t="s">
        <v>15</v>
      </c>
      <c r="H17" t="s">
        <v>19</v>
      </c>
      <c r="I17" t="s">
        <v>20</v>
      </c>
      <c r="J17" t="s">
        <v>51</v>
      </c>
      <c r="K17" t="s">
        <v>52</v>
      </c>
      <c r="L17" t="s">
        <v>25</v>
      </c>
      <c r="M17" t="s">
        <v>16</v>
      </c>
      <c r="N17" s="13" t="s">
        <v>12</v>
      </c>
      <c r="O17" s="13"/>
      <c r="P17" s="13"/>
      <c r="Q17" s="13"/>
      <c r="R17" s="13"/>
      <c r="S17" s="13"/>
      <c r="T17" t="s">
        <v>23</v>
      </c>
    </row>
    <row r="18" spans="1:21" x14ac:dyDescent="0.25">
      <c r="A18" s="13" t="s">
        <v>41</v>
      </c>
      <c r="B18" t="s">
        <v>4</v>
      </c>
      <c r="C18" t="s">
        <v>5</v>
      </c>
      <c r="D18" t="s">
        <v>7</v>
      </c>
      <c r="E18">
        <v>77.540000000000006</v>
      </c>
      <c r="F18">
        <v>88.48</v>
      </c>
      <c r="G18">
        <f>E18-F18</f>
        <v>-10.939999999999998</v>
      </c>
      <c r="H18">
        <v>84.2</v>
      </c>
      <c r="I18">
        <f>E18 - H18</f>
        <v>-6.6599999999999966</v>
      </c>
      <c r="J18">
        <v>83.6</v>
      </c>
      <c r="K18">
        <f>E18 - J18</f>
        <v>-6.0599999999999881</v>
      </c>
      <c r="L18">
        <v>75.2</v>
      </c>
      <c r="M18">
        <f>E18-L18</f>
        <v>2.3400000000000034</v>
      </c>
      <c r="N18" s="13" t="s">
        <v>43</v>
      </c>
      <c r="O18" s="13"/>
      <c r="P18" s="13"/>
      <c r="Q18" s="13"/>
      <c r="R18" s="13"/>
      <c r="S18" s="13"/>
      <c r="T18" s="16" t="s">
        <v>59</v>
      </c>
      <c r="U18" s="16"/>
    </row>
    <row r="19" spans="1:21" x14ac:dyDescent="0.25">
      <c r="A19" s="13"/>
      <c r="B19" s="13" t="s">
        <v>42</v>
      </c>
      <c r="C19" s="13" t="s">
        <v>6</v>
      </c>
      <c r="D19" t="s">
        <v>8</v>
      </c>
      <c r="E19">
        <v>77.52</v>
      </c>
      <c r="F19">
        <v>83.83</v>
      </c>
      <c r="G19">
        <f t="shared" ref="G19:G22" si="4">E19-F19</f>
        <v>-6.3100000000000023</v>
      </c>
      <c r="H19">
        <v>78.099999999999994</v>
      </c>
      <c r="I19">
        <f>E19 - H19</f>
        <v>-0.57999999999999829</v>
      </c>
      <c r="J19">
        <v>79.599999999999994</v>
      </c>
      <c r="K19">
        <f t="shared" ref="K19:K22" si="5">E19 - J19</f>
        <v>-2.0799999999999983</v>
      </c>
      <c r="L19">
        <v>74.27</v>
      </c>
      <c r="M19">
        <f>E19-L19</f>
        <v>3.25</v>
      </c>
      <c r="N19" s="13"/>
      <c r="O19" s="13"/>
      <c r="P19" s="13"/>
      <c r="Q19" s="13"/>
      <c r="R19" s="13"/>
      <c r="S19" s="13"/>
      <c r="T19" s="16"/>
      <c r="U19" s="16"/>
    </row>
    <row r="20" spans="1:21" x14ac:dyDescent="0.25">
      <c r="A20" s="13"/>
      <c r="B20" s="13"/>
      <c r="C20" s="13"/>
      <c r="D20" t="s">
        <v>9</v>
      </c>
      <c r="E20">
        <v>95.63</v>
      </c>
      <c r="F20">
        <v>96.59</v>
      </c>
      <c r="G20">
        <f t="shared" si="4"/>
        <v>-0.96000000000000796</v>
      </c>
      <c r="H20">
        <v>95.3</v>
      </c>
      <c r="I20">
        <f>E20 - H20</f>
        <v>0.32999999999999829</v>
      </c>
      <c r="J20">
        <v>95.8</v>
      </c>
      <c r="K20">
        <f t="shared" si="5"/>
        <v>-0.17000000000000171</v>
      </c>
      <c r="L20">
        <v>93.29</v>
      </c>
      <c r="M20">
        <f>E20-L20</f>
        <v>2.3399999999999892</v>
      </c>
      <c r="N20" s="13"/>
      <c r="O20" s="13"/>
      <c r="P20" s="13"/>
      <c r="Q20" s="13"/>
      <c r="R20" s="13"/>
      <c r="S20" s="13"/>
      <c r="T20" s="16"/>
      <c r="U20" s="16"/>
    </row>
    <row r="21" spans="1:21" x14ac:dyDescent="0.25">
      <c r="A21" s="13"/>
      <c r="B21" s="13"/>
      <c r="C21" s="13"/>
      <c r="D21" t="s">
        <v>10</v>
      </c>
      <c r="E21">
        <v>66.5</v>
      </c>
      <c r="F21">
        <v>82.92</v>
      </c>
      <c r="G21">
        <f t="shared" si="4"/>
        <v>-16.420000000000002</v>
      </c>
      <c r="H21">
        <v>74.7</v>
      </c>
      <c r="I21">
        <f>E21 - H21</f>
        <v>-8.2000000000000028</v>
      </c>
      <c r="J21">
        <v>77.599999999999994</v>
      </c>
      <c r="K21">
        <f t="shared" si="5"/>
        <v>-11.099999999999994</v>
      </c>
      <c r="L21">
        <v>58.91</v>
      </c>
      <c r="M21">
        <f>E21-L21</f>
        <v>7.5900000000000034</v>
      </c>
      <c r="N21" s="13"/>
      <c r="O21" s="13"/>
      <c r="P21" s="13"/>
      <c r="Q21" s="13"/>
      <c r="R21" s="13"/>
      <c r="S21" s="13"/>
      <c r="T21" s="16"/>
      <c r="U21" s="16"/>
    </row>
    <row r="22" spans="1:21" x14ac:dyDescent="0.25">
      <c r="A22" s="13"/>
      <c r="B22" s="13"/>
      <c r="C22" s="13"/>
      <c r="D22" t="s">
        <v>14</v>
      </c>
      <c r="E22">
        <f>AVERAGE(E18:E21)</f>
        <v>79.297499999999999</v>
      </c>
      <c r="F22" s="2">
        <f>AVERAGE(F18:F21)</f>
        <v>87.954999999999998</v>
      </c>
      <c r="G22">
        <f t="shared" si="4"/>
        <v>-8.6574999999999989</v>
      </c>
      <c r="H22" s="2">
        <f>AVERAGE(H18:H21)</f>
        <v>83.075000000000003</v>
      </c>
      <c r="I22">
        <f>E22 - H22</f>
        <v>-3.7775000000000034</v>
      </c>
      <c r="J22">
        <v>84.1</v>
      </c>
      <c r="K22">
        <f t="shared" si="5"/>
        <v>-4.8024999999999949</v>
      </c>
      <c r="L22" s="2">
        <f>AVERAGE(L18:L21)</f>
        <v>75.41749999999999</v>
      </c>
      <c r="M22">
        <f>E22-L22</f>
        <v>3.8800000000000097</v>
      </c>
      <c r="N22" s="13"/>
      <c r="O22" s="13"/>
      <c r="P22" s="13"/>
      <c r="Q22" s="13"/>
      <c r="R22" s="13"/>
      <c r="S22" s="13"/>
      <c r="T22" s="16"/>
      <c r="U22" s="16"/>
    </row>
    <row r="24" spans="1:21" x14ac:dyDescent="0.25">
      <c r="A24" s="12"/>
      <c r="B24" t="s">
        <v>55</v>
      </c>
    </row>
    <row r="25" spans="1:21" x14ac:dyDescent="0.25">
      <c r="A25" t="s">
        <v>0</v>
      </c>
      <c r="B25" s="13" t="s">
        <v>1</v>
      </c>
      <c r="C25" s="13"/>
      <c r="D25" s="13" t="s">
        <v>2</v>
      </c>
      <c r="E25" s="13"/>
      <c r="F25" t="s">
        <v>11</v>
      </c>
      <c r="G25" t="s">
        <v>15</v>
      </c>
      <c r="H25" t="s">
        <v>19</v>
      </c>
      <c r="I25" t="s">
        <v>20</v>
      </c>
      <c r="J25" t="s">
        <v>51</v>
      </c>
      <c r="K25" t="s">
        <v>52</v>
      </c>
      <c r="L25" t="s">
        <v>25</v>
      </c>
      <c r="M25" t="s">
        <v>16</v>
      </c>
      <c r="N25" s="13" t="s">
        <v>12</v>
      </c>
      <c r="O25" s="13"/>
      <c r="P25" s="13"/>
      <c r="Q25" s="13"/>
      <c r="R25" s="13"/>
      <c r="S25" s="13"/>
      <c r="T25" t="s">
        <v>23</v>
      </c>
    </row>
    <row r="26" spans="1:21" x14ac:dyDescent="0.25">
      <c r="A26" s="13" t="s">
        <v>46</v>
      </c>
      <c r="B26" t="s">
        <v>4</v>
      </c>
      <c r="C26" t="s">
        <v>5</v>
      </c>
      <c r="D26" t="s">
        <v>7</v>
      </c>
      <c r="E26">
        <v>76.510000000000005</v>
      </c>
      <c r="F26">
        <v>88.48</v>
      </c>
      <c r="G26">
        <f>E26-F26</f>
        <v>-11.969999999999999</v>
      </c>
      <c r="H26">
        <v>84.2</v>
      </c>
      <c r="I26">
        <f>E26 - H26</f>
        <v>-7.6899999999999977</v>
      </c>
      <c r="J26">
        <v>83.6</v>
      </c>
      <c r="K26">
        <f>E26 - J26</f>
        <v>-7.0899999999999892</v>
      </c>
      <c r="L26">
        <v>75.2</v>
      </c>
      <c r="M26">
        <f>E26-L26</f>
        <v>1.3100000000000023</v>
      </c>
      <c r="N26" s="14" t="s">
        <v>56</v>
      </c>
      <c r="O26" s="14"/>
      <c r="P26" s="14"/>
      <c r="Q26" s="14"/>
      <c r="R26" s="14"/>
      <c r="S26" s="14"/>
      <c r="T26" s="16" t="s">
        <v>59</v>
      </c>
      <c r="U26" s="16"/>
    </row>
    <row r="27" spans="1:21" x14ac:dyDescent="0.25">
      <c r="A27" s="13"/>
      <c r="B27" s="13" t="s">
        <v>21</v>
      </c>
      <c r="C27" s="13" t="s">
        <v>6</v>
      </c>
      <c r="D27" t="s">
        <v>8</v>
      </c>
      <c r="E27">
        <v>75.17</v>
      </c>
      <c r="F27">
        <v>83.83</v>
      </c>
      <c r="G27">
        <f t="shared" ref="G27:G30" si="6">E27-F27</f>
        <v>-8.6599999999999966</v>
      </c>
      <c r="H27">
        <v>78.099999999999994</v>
      </c>
      <c r="I27">
        <f>E27 - H27</f>
        <v>-2.9299999999999926</v>
      </c>
      <c r="J27">
        <v>79.599999999999994</v>
      </c>
      <c r="K27">
        <f t="shared" ref="K27:K30" si="7">E27 - J27</f>
        <v>-4.4299999999999926</v>
      </c>
      <c r="L27">
        <v>74.27</v>
      </c>
      <c r="M27">
        <f>E27-L27</f>
        <v>0.90000000000000568</v>
      </c>
      <c r="N27" s="14"/>
      <c r="O27" s="14"/>
      <c r="P27" s="14"/>
      <c r="Q27" s="14"/>
      <c r="R27" s="14"/>
      <c r="S27" s="14"/>
      <c r="T27" s="16"/>
      <c r="U27" s="16"/>
    </row>
    <row r="28" spans="1:21" x14ac:dyDescent="0.25">
      <c r="A28" s="13"/>
      <c r="B28" s="13"/>
      <c r="C28" s="13"/>
      <c r="D28" t="s">
        <v>9</v>
      </c>
      <c r="E28">
        <v>94.67</v>
      </c>
      <c r="F28">
        <v>96.59</v>
      </c>
      <c r="G28">
        <f t="shared" si="6"/>
        <v>-1.9200000000000017</v>
      </c>
      <c r="H28">
        <v>95.3</v>
      </c>
      <c r="I28">
        <f>E28 - H28</f>
        <v>-0.62999999999999545</v>
      </c>
      <c r="J28">
        <v>95.8</v>
      </c>
      <c r="K28">
        <f t="shared" si="7"/>
        <v>-1.1299999999999955</v>
      </c>
      <c r="L28">
        <v>93.29</v>
      </c>
      <c r="M28">
        <f>E28-L28</f>
        <v>1.3799999999999955</v>
      </c>
      <c r="N28" s="14"/>
      <c r="O28" s="14"/>
      <c r="P28" s="14"/>
      <c r="Q28" s="14"/>
      <c r="R28" s="14"/>
      <c r="S28" s="14"/>
      <c r="T28" s="16"/>
      <c r="U28" s="16"/>
    </row>
    <row r="29" spans="1:21" x14ac:dyDescent="0.25">
      <c r="A29" s="13"/>
      <c r="B29" s="13"/>
      <c r="C29" s="13"/>
      <c r="D29" t="s">
        <v>10</v>
      </c>
      <c r="E29">
        <v>67.849999999999994</v>
      </c>
      <c r="F29">
        <v>82.92</v>
      </c>
      <c r="G29">
        <f t="shared" si="6"/>
        <v>-15.070000000000007</v>
      </c>
      <c r="H29">
        <v>74.7</v>
      </c>
      <c r="I29">
        <f>E29 - H29</f>
        <v>-6.8500000000000085</v>
      </c>
      <c r="J29">
        <v>77.599999999999994</v>
      </c>
      <c r="K29">
        <f t="shared" si="7"/>
        <v>-9.75</v>
      </c>
      <c r="L29">
        <v>58.91</v>
      </c>
      <c r="M29">
        <f>E29-L29</f>
        <v>8.9399999999999977</v>
      </c>
      <c r="N29" s="14"/>
      <c r="O29" s="14"/>
      <c r="P29" s="14"/>
      <c r="Q29" s="14"/>
      <c r="R29" s="14"/>
      <c r="S29" s="14"/>
      <c r="T29" s="16"/>
      <c r="U29" s="16"/>
    </row>
    <row r="30" spans="1:21" x14ac:dyDescent="0.25">
      <c r="A30" s="13"/>
      <c r="B30" s="13"/>
      <c r="C30" s="13"/>
      <c r="D30" t="s">
        <v>14</v>
      </c>
      <c r="E30">
        <f>AVERAGE(E26:E29)</f>
        <v>78.550000000000011</v>
      </c>
      <c r="F30" s="2">
        <f>AVERAGE(F26:F29)</f>
        <v>87.954999999999998</v>
      </c>
      <c r="G30">
        <f t="shared" si="6"/>
        <v>-9.4049999999999869</v>
      </c>
      <c r="H30" s="2">
        <f>AVERAGE(H26:H29)</f>
        <v>83.075000000000003</v>
      </c>
      <c r="I30">
        <f>E30 - H30</f>
        <v>-4.5249999999999915</v>
      </c>
      <c r="J30">
        <v>84.1</v>
      </c>
      <c r="K30">
        <f t="shared" si="7"/>
        <v>-5.5499999999999829</v>
      </c>
      <c r="L30" s="2">
        <f>AVERAGE(L26:L29)</f>
        <v>75.41749999999999</v>
      </c>
      <c r="M30">
        <f>E30-L30</f>
        <v>3.1325000000000216</v>
      </c>
      <c r="N30" s="14"/>
      <c r="O30" s="14"/>
      <c r="P30" s="14"/>
      <c r="Q30" s="14"/>
      <c r="R30" s="14"/>
      <c r="S30" s="14"/>
      <c r="T30" s="16"/>
      <c r="U30" s="16"/>
    </row>
    <row r="32" spans="1:21" x14ac:dyDescent="0.25">
      <c r="A32" s="12"/>
      <c r="B32" t="s">
        <v>55</v>
      </c>
      <c r="C32" t="s">
        <v>68</v>
      </c>
      <c r="F32" t="s">
        <v>69</v>
      </c>
    </row>
    <row r="33" spans="1:22" x14ac:dyDescent="0.25">
      <c r="A33" t="s">
        <v>0</v>
      </c>
      <c r="B33" s="13" t="s">
        <v>1</v>
      </c>
      <c r="C33" s="13"/>
      <c r="D33" s="13" t="s">
        <v>2</v>
      </c>
      <c r="E33" s="13"/>
      <c r="F33" t="s">
        <v>11</v>
      </c>
      <c r="G33" t="s">
        <v>15</v>
      </c>
      <c r="H33" t="s">
        <v>19</v>
      </c>
      <c r="I33" t="s">
        <v>20</v>
      </c>
      <c r="J33" t="s">
        <v>51</v>
      </c>
      <c r="K33" t="s">
        <v>52</v>
      </c>
      <c r="L33" t="s">
        <v>25</v>
      </c>
      <c r="M33" t="s">
        <v>16</v>
      </c>
      <c r="N33" s="13" t="s">
        <v>12</v>
      </c>
      <c r="O33" s="13"/>
      <c r="P33" s="13"/>
      <c r="Q33" s="13"/>
      <c r="R33" s="13"/>
      <c r="S33" s="13"/>
      <c r="T33" t="s">
        <v>23</v>
      </c>
      <c r="V33" t="s">
        <v>67</v>
      </c>
    </row>
    <row r="34" spans="1:22" x14ac:dyDescent="0.25">
      <c r="A34" s="18" t="s">
        <v>57</v>
      </c>
      <c r="B34" t="s">
        <v>4</v>
      </c>
      <c r="C34" t="s">
        <v>5</v>
      </c>
      <c r="D34" t="s">
        <v>7</v>
      </c>
      <c r="E34">
        <v>79.59</v>
      </c>
      <c r="F34">
        <v>88.48</v>
      </c>
      <c r="G34">
        <f>E34-F34</f>
        <v>-8.89</v>
      </c>
      <c r="H34">
        <v>84.2</v>
      </c>
      <c r="I34">
        <f>E34 - H34</f>
        <v>-4.6099999999999994</v>
      </c>
      <c r="J34">
        <v>83.6</v>
      </c>
      <c r="K34">
        <f>E34 - J34</f>
        <v>-4.0099999999999909</v>
      </c>
      <c r="L34">
        <v>75.2</v>
      </c>
      <c r="M34">
        <f>E34-L34</f>
        <v>4.3900000000000006</v>
      </c>
      <c r="N34" s="14" t="s">
        <v>58</v>
      </c>
      <c r="O34" s="14"/>
      <c r="P34" s="14"/>
      <c r="Q34" s="14"/>
      <c r="R34" s="14"/>
      <c r="S34" s="14"/>
      <c r="T34" s="15" t="s">
        <v>66</v>
      </c>
      <c r="U34" s="15"/>
      <c r="V34">
        <v>78.81</v>
      </c>
    </row>
    <row r="35" spans="1:22" x14ac:dyDescent="0.25">
      <c r="A35" s="18"/>
      <c r="B35" s="19" t="s">
        <v>30</v>
      </c>
      <c r="C35" s="17" t="s">
        <v>6</v>
      </c>
      <c r="D35" t="s">
        <v>8</v>
      </c>
      <c r="E35">
        <v>77.52</v>
      </c>
      <c r="F35">
        <v>83.83</v>
      </c>
      <c r="G35">
        <f t="shared" ref="G35:G38" si="8">E35-F35</f>
        <v>-6.3100000000000023</v>
      </c>
      <c r="H35">
        <v>78.099999999999994</v>
      </c>
      <c r="I35">
        <f>E35 - H35</f>
        <v>-0.57999999999999829</v>
      </c>
      <c r="J35">
        <v>79.599999999999994</v>
      </c>
      <c r="K35">
        <f t="shared" ref="K35:K38" si="9">E35 - J35</f>
        <v>-2.0799999999999983</v>
      </c>
      <c r="L35">
        <v>74.27</v>
      </c>
      <c r="M35">
        <f>E35-L35</f>
        <v>3.25</v>
      </c>
      <c r="N35" s="14"/>
      <c r="O35" s="14"/>
      <c r="P35" s="14"/>
      <c r="Q35" s="14"/>
      <c r="R35" s="14"/>
      <c r="S35" s="14"/>
      <c r="T35" s="15"/>
      <c r="U35" s="15"/>
      <c r="V35">
        <v>74.66</v>
      </c>
    </row>
    <row r="36" spans="1:22" x14ac:dyDescent="0.25">
      <c r="A36" s="18"/>
      <c r="B36" s="19"/>
      <c r="C36" s="17"/>
      <c r="D36" t="s">
        <v>9</v>
      </c>
      <c r="E36">
        <v>95.39</v>
      </c>
      <c r="F36">
        <v>96.59</v>
      </c>
      <c r="G36">
        <f t="shared" si="8"/>
        <v>-1.2000000000000028</v>
      </c>
      <c r="H36">
        <v>95.3</v>
      </c>
      <c r="I36">
        <f>E36 - H36</f>
        <v>9.0000000000003411E-2</v>
      </c>
      <c r="J36">
        <v>95.8</v>
      </c>
      <c r="K36">
        <f t="shared" si="9"/>
        <v>-0.40999999999999659</v>
      </c>
      <c r="L36">
        <v>93.29</v>
      </c>
      <c r="M36">
        <f>E36-L36</f>
        <v>2.0999999999999943</v>
      </c>
      <c r="N36" s="14"/>
      <c r="O36" s="14"/>
      <c r="P36" s="14"/>
      <c r="Q36" s="14"/>
      <c r="R36" s="14"/>
      <c r="S36" s="14"/>
      <c r="T36" s="15"/>
      <c r="U36" s="15"/>
      <c r="V36">
        <v>95.33</v>
      </c>
    </row>
    <row r="37" spans="1:22" x14ac:dyDescent="0.25">
      <c r="A37" s="18"/>
      <c r="B37" s="19"/>
      <c r="C37" s="17"/>
      <c r="D37" t="s">
        <v>10</v>
      </c>
      <c r="E37">
        <v>70.62</v>
      </c>
      <c r="F37">
        <v>82.92</v>
      </c>
      <c r="G37">
        <f t="shared" si="8"/>
        <v>-12.299999999999997</v>
      </c>
      <c r="H37">
        <v>74.7</v>
      </c>
      <c r="I37">
        <f>E37 - H37</f>
        <v>-4.0799999999999983</v>
      </c>
      <c r="J37">
        <v>77.599999999999994</v>
      </c>
      <c r="K37">
        <f t="shared" si="9"/>
        <v>-6.9799999999999898</v>
      </c>
      <c r="L37">
        <v>58.91</v>
      </c>
      <c r="M37">
        <f>E37-L37</f>
        <v>11.710000000000008</v>
      </c>
      <c r="N37" s="14"/>
      <c r="O37" s="14"/>
      <c r="P37" s="14"/>
      <c r="Q37" s="14"/>
      <c r="R37" s="14"/>
      <c r="S37" s="14"/>
      <c r="T37" s="15"/>
      <c r="U37" s="15"/>
      <c r="V37">
        <v>68.3</v>
      </c>
    </row>
    <row r="38" spans="1:22" x14ac:dyDescent="0.25">
      <c r="A38" s="18"/>
      <c r="B38" s="19"/>
      <c r="C38" s="17"/>
      <c r="D38" t="s">
        <v>14</v>
      </c>
      <c r="E38">
        <f>AVERAGE(E34:E37)</f>
        <v>80.78</v>
      </c>
      <c r="F38" s="2">
        <f>AVERAGE(F34:F37)</f>
        <v>87.954999999999998</v>
      </c>
      <c r="G38">
        <f t="shared" si="8"/>
        <v>-7.1749999999999972</v>
      </c>
      <c r="H38" s="2">
        <f>AVERAGE(H34:H37)</f>
        <v>83.075000000000003</v>
      </c>
      <c r="I38">
        <f>E38 - H38</f>
        <v>-2.2950000000000017</v>
      </c>
      <c r="J38">
        <v>84.1</v>
      </c>
      <c r="K38">
        <f t="shared" si="9"/>
        <v>-3.3199999999999932</v>
      </c>
      <c r="L38" s="2">
        <f>AVERAGE(L34:L37)</f>
        <v>75.41749999999999</v>
      </c>
      <c r="M38">
        <f>E38-L38</f>
        <v>5.3625000000000114</v>
      </c>
      <c r="N38" s="14"/>
      <c r="O38" s="14"/>
      <c r="P38" s="14"/>
      <c r="Q38" s="14"/>
      <c r="R38" s="14"/>
      <c r="S38" s="14"/>
      <c r="T38" s="15"/>
      <c r="U38" s="15"/>
      <c r="V38">
        <f>AVERAGE(V34:V37)</f>
        <v>79.275000000000006</v>
      </c>
    </row>
    <row r="39" spans="1:22" x14ac:dyDescent="0.25">
      <c r="A39" s="5"/>
      <c r="B39" s="5"/>
      <c r="C39" s="5"/>
      <c r="F39" s="2"/>
      <c r="H39" s="2"/>
      <c r="L39" s="2"/>
      <c r="N39" s="9"/>
      <c r="O39" s="9"/>
      <c r="P39" s="9"/>
      <c r="Q39" s="9"/>
      <c r="R39" s="9"/>
      <c r="S39" s="9"/>
      <c r="T39" s="7"/>
      <c r="U39" s="7"/>
    </row>
    <row r="40" spans="1:22" x14ac:dyDescent="0.25">
      <c r="A40" s="12"/>
      <c r="B40" t="s">
        <v>55</v>
      </c>
    </row>
    <row r="41" spans="1:22" x14ac:dyDescent="0.25">
      <c r="A41" t="s">
        <v>0</v>
      </c>
      <c r="B41" s="13" t="s">
        <v>1</v>
      </c>
      <c r="C41" s="13"/>
      <c r="D41" s="13" t="s">
        <v>2</v>
      </c>
      <c r="E41" s="13"/>
      <c r="F41" t="s">
        <v>11</v>
      </c>
      <c r="G41" t="s">
        <v>15</v>
      </c>
      <c r="H41" t="s">
        <v>19</v>
      </c>
      <c r="I41" t="s">
        <v>20</v>
      </c>
      <c r="J41" t="s">
        <v>51</v>
      </c>
      <c r="K41" t="s">
        <v>52</v>
      </c>
      <c r="L41" t="s">
        <v>25</v>
      </c>
      <c r="M41" t="s">
        <v>16</v>
      </c>
      <c r="N41" s="13" t="s">
        <v>12</v>
      </c>
      <c r="O41" s="13"/>
      <c r="P41" s="13"/>
      <c r="Q41" s="13"/>
      <c r="R41" s="13"/>
      <c r="S41" s="13"/>
      <c r="T41" t="s">
        <v>23</v>
      </c>
    </row>
    <row r="42" spans="1:22" x14ac:dyDescent="0.25">
      <c r="A42" s="13" t="s">
        <v>70</v>
      </c>
      <c r="B42" t="s">
        <v>4</v>
      </c>
      <c r="C42" t="s">
        <v>5</v>
      </c>
      <c r="D42" t="s">
        <v>7</v>
      </c>
      <c r="E42">
        <v>79.83</v>
      </c>
      <c r="F42">
        <v>88.48</v>
      </c>
      <c r="G42">
        <f>E42-F42</f>
        <v>-8.6500000000000057</v>
      </c>
      <c r="H42">
        <v>84.2</v>
      </c>
      <c r="I42">
        <f>E42 - H42</f>
        <v>-4.3700000000000045</v>
      </c>
      <c r="J42">
        <v>83.6</v>
      </c>
      <c r="K42">
        <f>E42 - J42</f>
        <v>-3.769999999999996</v>
      </c>
      <c r="L42">
        <v>75.2</v>
      </c>
      <c r="M42">
        <f>E42-L42</f>
        <v>4.6299999999999955</v>
      </c>
      <c r="N42" s="14" t="s">
        <v>72</v>
      </c>
      <c r="O42" s="14"/>
      <c r="P42" s="14"/>
      <c r="Q42" s="14"/>
      <c r="R42" s="14"/>
      <c r="S42" s="14"/>
      <c r="T42" s="15" t="s">
        <v>73</v>
      </c>
      <c r="U42" s="15"/>
    </row>
    <row r="43" spans="1:22" x14ac:dyDescent="0.25">
      <c r="A43" s="13"/>
      <c r="B43" s="13" t="s">
        <v>71</v>
      </c>
      <c r="C43" s="13" t="s">
        <v>6</v>
      </c>
      <c r="D43" t="s">
        <v>8</v>
      </c>
      <c r="E43">
        <v>74.569999999999993</v>
      </c>
      <c r="F43">
        <v>83.83</v>
      </c>
      <c r="G43">
        <f t="shared" ref="G43:G46" si="10">E43-F43</f>
        <v>-9.2600000000000051</v>
      </c>
      <c r="H43">
        <v>78.099999999999994</v>
      </c>
      <c r="I43">
        <f>E43 - H43</f>
        <v>-3.5300000000000011</v>
      </c>
      <c r="J43">
        <v>79.599999999999994</v>
      </c>
      <c r="K43">
        <f t="shared" ref="K43:K46" si="11">E43 - J43</f>
        <v>-5.0300000000000011</v>
      </c>
      <c r="L43">
        <v>74.27</v>
      </c>
      <c r="M43">
        <f>E43-L43</f>
        <v>0.29999999999999716</v>
      </c>
      <c r="N43" s="14"/>
      <c r="O43" s="14"/>
      <c r="P43" s="14"/>
      <c r="Q43" s="14"/>
      <c r="R43" s="14"/>
      <c r="S43" s="14"/>
      <c r="T43" s="15"/>
      <c r="U43" s="15"/>
    </row>
    <row r="44" spans="1:22" x14ac:dyDescent="0.25">
      <c r="A44" s="13"/>
      <c r="B44" s="13"/>
      <c r="C44" s="13"/>
      <c r="D44" t="s">
        <v>9</v>
      </c>
      <c r="E44">
        <v>95.45</v>
      </c>
      <c r="F44">
        <v>96.59</v>
      </c>
      <c r="G44">
        <f t="shared" si="10"/>
        <v>-1.1400000000000006</v>
      </c>
      <c r="H44">
        <v>95.3</v>
      </c>
      <c r="I44">
        <f>E44 - H44</f>
        <v>0.15000000000000568</v>
      </c>
      <c r="J44">
        <v>95.8</v>
      </c>
      <c r="K44">
        <f t="shared" si="11"/>
        <v>-0.34999999999999432</v>
      </c>
      <c r="L44">
        <v>93.29</v>
      </c>
      <c r="M44">
        <f>E44-L44</f>
        <v>2.1599999999999966</v>
      </c>
      <c r="N44" s="14"/>
      <c r="O44" s="14"/>
      <c r="P44" s="14"/>
      <c r="Q44" s="14"/>
      <c r="R44" s="14"/>
      <c r="S44" s="14"/>
      <c r="T44" s="15"/>
      <c r="U44" s="15"/>
    </row>
    <row r="45" spans="1:22" x14ac:dyDescent="0.25">
      <c r="A45" s="13"/>
      <c r="B45" s="13"/>
      <c r="C45" s="13"/>
      <c r="D45" t="s">
        <v>10</v>
      </c>
      <c r="E45">
        <v>69.349999999999994</v>
      </c>
      <c r="F45">
        <v>82.92</v>
      </c>
      <c r="G45">
        <f t="shared" si="10"/>
        <v>-13.570000000000007</v>
      </c>
      <c r="H45">
        <v>74.7</v>
      </c>
      <c r="I45">
        <f>E45 - H45</f>
        <v>-5.3500000000000085</v>
      </c>
      <c r="J45">
        <v>77.599999999999994</v>
      </c>
      <c r="K45">
        <f t="shared" si="11"/>
        <v>-8.25</v>
      </c>
      <c r="L45">
        <v>58.91</v>
      </c>
      <c r="M45">
        <f>E45-L45</f>
        <v>10.439999999999998</v>
      </c>
      <c r="N45" s="14"/>
      <c r="O45" s="14"/>
      <c r="P45" s="14"/>
      <c r="Q45" s="14"/>
      <c r="R45" s="14"/>
      <c r="S45" s="14"/>
      <c r="T45" s="15"/>
      <c r="U45" s="15"/>
    </row>
    <row r="46" spans="1:22" x14ac:dyDescent="0.25">
      <c r="A46" s="13"/>
      <c r="B46" s="13"/>
      <c r="C46" s="13"/>
      <c r="D46" t="s">
        <v>14</v>
      </c>
      <c r="E46">
        <f>AVERAGE(E42:E45)</f>
        <v>79.799999999999983</v>
      </c>
      <c r="F46" s="2">
        <f>AVERAGE(F42:F45)</f>
        <v>87.954999999999998</v>
      </c>
      <c r="G46">
        <f t="shared" si="10"/>
        <v>-8.1550000000000153</v>
      </c>
      <c r="H46" s="2">
        <f>AVERAGE(H42:H45)</f>
        <v>83.075000000000003</v>
      </c>
      <c r="I46">
        <f>E46 - H46</f>
        <v>-3.2750000000000199</v>
      </c>
      <c r="J46">
        <v>84.1</v>
      </c>
      <c r="K46">
        <f t="shared" si="11"/>
        <v>-4.3000000000000114</v>
      </c>
      <c r="L46" s="2">
        <f>AVERAGE(L42:L45)</f>
        <v>75.41749999999999</v>
      </c>
      <c r="M46">
        <f>E46-L46</f>
        <v>4.3824999999999932</v>
      </c>
      <c r="N46" s="14"/>
      <c r="O46" s="14"/>
      <c r="P46" s="14"/>
      <c r="Q46" s="14"/>
      <c r="R46" s="14"/>
      <c r="S46" s="14"/>
      <c r="T46" s="15"/>
      <c r="U46" s="15"/>
    </row>
    <row r="49" spans="1:21" x14ac:dyDescent="0.25">
      <c r="A49" s="12"/>
      <c r="B49" t="s">
        <v>55</v>
      </c>
    </row>
    <row r="50" spans="1:21" x14ac:dyDescent="0.25">
      <c r="A50" t="s">
        <v>0</v>
      </c>
      <c r="B50" s="13" t="s">
        <v>1</v>
      </c>
      <c r="C50" s="13"/>
      <c r="D50" s="13" t="s">
        <v>2</v>
      </c>
      <c r="E50" s="13"/>
      <c r="F50" t="s">
        <v>11</v>
      </c>
      <c r="G50" t="s">
        <v>15</v>
      </c>
      <c r="H50" t="s">
        <v>19</v>
      </c>
      <c r="I50" t="s">
        <v>20</v>
      </c>
      <c r="J50" t="s">
        <v>51</v>
      </c>
      <c r="K50" t="s">
        <v>52</v>
      </c>
      <c r="L50" t="s">
        <v>25</v>
      </c>
      <c r="M50" t="s">
        <v>16</v>
      </c>
      <c r="N50" s="13" t="s">
        <v>12</v>
      </c>
      <c r="O50" s="13"/>
      <c r="P50" s="13"/>
      <c r="Q50" s="13"/>
      <c r="R50" s="13"/>
      <c r="S50" s="13"/>
      <c r="T50" t="s">
        <v>23</v>
      </c>
    </row>
    <row r="51" spans="1:21" x14ac:dyDescent="0.25">
      <c r="A51" s="13" t="s">
        <v>78</v>
      </c>
      <c r="B51" t="s">
        <v>4</v>
      </c>
      <c r="C51" t="s">
        <v>5</v>
      </c>
      <c r="D51" t="s">
        <v>7</v>
      </c>
      <c r="E51">
        <v>79.83</v>
      </c>
      <c r="F51">
        <v>88.48</v>
      </c>
      <c r="G51">
        <f>E51-F51</f>
        <v>-8.6500000000000057</v>
      </c>
      <c r="H51">
        <v>84.2</v>
      </c>
      <c r="I51">
        <f>E51 - H51</f>
        <v>-4.3700000000000045</v>
      </c>
      <c r="J51">
        <v>83.6</v>
      </c>
      <c r="K51">
        <f>E51 - J51</f>
        <v>-3.769999999999996</v>
      </c>
      <c r="L51">
        <v>75.2</v>
      </c>
      <c r="M51">
        <f>E51-L51</f>
        <v>4.6299999999999955</v>
      </c>
      <c r="N51" s="14" t="s">
        <v>80</v>
      </c>
      <c r="O51" s="14"/>
      <c r="P51" s="14"/>
      <c r="Q51" s="14"/>
      <c r="R51" s="14"/>
      <c r="S51" s="14"/>
      <c r="T51" s="21" t="s">
        <v>81</v>
      </c>
      <c r="U51" s="21"/>
    </row>
    <row r="52" spans="1:21" x14ac:dyDescent="0.25">
      <c r="A52" s="13"/>
      <c r="B52" s="13" t="s">
        <v>79</v>
      </c>
      <c r="C52" s="13" t="s">
        <v>6</v>
      </c>
      <c r="D52" t="s">
        <v>8</v>
      </c>
      <c r="E52">
        <v>74.569999999999993</v>
      </c>
      <c r="F52">
        <v>83.83</v>
      </c>
      <c r="G52">
        <f t="shared" ref="G52:G55" si="12">E52-F52</f>
        <v>-9.2600000000000051</v>
      </c>
      <c r="H52">
        <v>78.099999999999994</v>
      </c>
      <c r="I52">
        <f>E52 - H52</f>
        <v>-3.5300000000000011</v>
      </c>
      <c r="J52">
        <v>79.599999999999994</v>
      </c>
      <c r="K52">
        <f t="shared" ref="K52:K55" si="13">E52 - J52</f>
        <v>-5.0300000000000011</v>
      </c>
      <c r="L52">
        <v>74.27</v>
      </c>
      <c r="M52">
        <f>E52-L52</f>
        <v>0.29999999999999716</v>
      </c>
      <c r="N52" s="14"/>
      <c r="O52" s="14"/>
      <c r="P52" s="14"/>
      <c r="Q52" s="14"/>
      <c r="R52" s="14"/>
      <c r="S52" s="14"/>
      <c r="T52" s="21"/>
      <c r="U52" s="21"/>
    </row>
    <row r="53" spans="1:21" x14ac:dyDescent="0.25">
      <c r="A53" s="13"/>
      <c r="B53" s="13"/>
      <c r="C53" s="13"/>
      <c r="D53" t="s">
        <v>9</v>
      </c>
      <c r="E53">
        <v>95.45</v>
      </c>
      <c r="F53">
        <v>96.59</v>
      </c>
      <c r="G53">
        <f t="shared" si="12"/>
        <v>-1.1400000000000006</v>
      </c>
      <c r="H53">
        <v>95.3</v>
      </c>
      <c r="I53">
        <f>E53 - H53</f>
        <v>0.15000000000000568</v>
      </c>
      <c r="J53">
        <v>95.8</v>
      </c>
      <c r="K53">
        <f t="shared" si="13"/>
        <v>-0.34999999999999432</v>
      </c>
      <c r="L53">
        <v>93.29</v>
      </c>
      <c r="M53">
        <f>E53-L53</f>
        <v>2.1599999999999966</v>
      </c>
      <c r="N53" s="14"/>
      <c r="O53" s="14"/>
      <c r="P53" s="14"/>
      <c r="Q53" s="14"/>
      <c r="R53" s="14"/>
      <c r="S53" s="14"/>
      <c r="T53" s="21"/>
      <c r="U53" s="21"/>
    </row>
    <row r="54" spans="1:21" x14ac:dyDescent="0.25">
      <c r="A54" s="13"/>
      <c r="B54" s="13"/>
      <c r="C54" s="13"/>
      <c r="D54" t="s">
        <v>10</v>
      </c>
      <c r="E54">
        <v>69.349999999999994</v>
      </c>
      <c r="F54">
        <v>82.92</v>
      </c>
      <c r="G54">
        <f t="shared" si="12"/>
        <v>-13.570000000000007</v>
      </c>
      <c r="H54">
        <v>74.7</v>
      </c>
      <c r="I54">
        <f>E54 - H54</f>
        <v>-5.3500000000000085</v>
      </c>
      <c r="J54">
        <v>77.599999999999994</v>
      </c>
      <c r="K54">
        <f t="shared" si="13"/>
        <v>-8.25</v>
      </c>
      <c r="L54">
        <v>58.91</v>
      </c>
      <c r="M54">
        <f>E54-L54</f>
        <v>10.439999999999998</v>
      </c>
      <c r="N54" s="14"/>
      <c r="O54" s="14"/>
      <c r="P54" s="14"/>
      <c r="Q54" s="14"/>
      <c r="R54" s="14"/>
      <c r="S54" s="14"/>
      <c r="T54" s="21"/>
      <c r="U54" s="21"/>
    </row>
    <row r="55" spans="1:21" x14ac:dyDescent="0.25">
      <c r="A55" s="13"/>
      <c r="B55" s="13"/>
      <c r="C55" s="13"/>
      <c r="D55" t="s">
        <v>14</v>
      </c>
      <c r="E55">
        <f>AVERAGE(E51:E54)</f>
        <v>79.799999999999983</v>
      </c>
      <c r="F55" s="2">
        <f>AVERAGE(F51:F54)</f>
        <v>87.954999999999998</v>
      </c>
      <c r="G55">
        <f t="shared" si="12"/>
        <v>-8.1550000000000153</v>
      </c>
      <c r="H55" s="2">
        <f>AVERAGE(H51:H54)</f>
        <v>83.075000000000003</v>
      </c>
      <c r="I55">
        <f>E55 - H55</f>
        <v>-3.2750000000000199</v>
      </c>
      <c r="J55">
        <v>84.1</v>
      </c>
      <c r="K55">
        <f t="shared" si="13"/>
        <v>-4.3000000000000114</v>
      </c>
      <c r="L55" s="2">
        <f>AVERAGE(L51:L54)</f>
        <v>75.41749999999999</v>
      </c>
      <c r="M55">
        <f>E55-L55</f>
        <v>4.3824999999999932</v>
      </c>
      <c r="N55" s="14"/>
      <c r="O55" s="14"/>
      <c r="P55" s="14"/>
      <c r="Q55" s="14"/>
      <c r="R55" s="14"/>
      <c r="S55" s="14"/>
      <c r="T55" s="21"/>
      <c r="U55" s="21"/>
    </row>
    <row r="58" spans="1:21" x14ac:dyDescent="0.25">
      <c r="A58" t="s">
        <v>0</v>
      </c>
      <c r="B58" s="13" t="s">
        <v>1</v>
      </c>
      <c r="C58" s="13"/>
      <c r="D58" s="13" t="s">
        <v>2</v>
      </c>
      <c r="E58" s="13"/>
      <c r="F58" t="s">
        <v>11</v>
      </c>
      <c r="G58" t="s">
        <v>15</v>
      </c>
      <c r="H58" t="s">
        <v>19</v>
      </c>
      <c r="I58" t="s">
        <v>20</v>
      </c>
      <c r="J58" t="s">
        <v>51</v>
      </c>
      <c r="K58" t="s">
        <v>52</v>
      </c>
      <c r="L58" t="s">
        <v>25</v>
      </c>
      <c r="M58" t="s">
        <v>16</v>
      </c>
      <c r="N58" s="13" t="s">
        <v>12</v>
      </c>
      <c r="O58" s="13"/>
      <c r="P58" s="13"/>
      <c r="Q58" s="13"/>
      <c r="R58" s="13"/>
      <c r="S58" s="13"/>
      <c r="T58" t="s">
        <v>23</v>
      </c>
    </row>
    <row r="59" spans="1:21" x14ac:dyDescent="0.25">
      <c r="A59" s="13" t="s">
        <v>47</v>
      </c>
      <c r="B59" t="s">
        <v>4</v>
      </c>
      <c r="C59" t="s">
        <v>5</v>
      </c>
      <c r="D59" t="s">
        <v>7</v>
      </c>
      <c r="E59">
        <v>77.58</v>
      </c>
      <c r="F59">
        <v>88.48</v>
      </c>
      <c r="G59">
        <f>E59-F59</f>
        <v>-10.900000000000006</v>
      </c>
      <c r="H59">
        <v>84.2</v>
      </c>
      <c r="I59">
        <f>E59 - H59</f>
        <v>-6.6200000000000045</v>
      </c>
      <c r="J59">
        <v>83.6</v>
      </c>
      <c r="K59">
        <f>E59 - J59</f>
        <v>-6.019999999999996</v>
      </c>
      <c r="L59">
        <v>75.2</v>
      </c>
      <c r="M59">
        <f>E59-L59</f>
        <v>2.3799999999999955</v>
      </c>
      <c r="N59" s="14" t="s">
        <v>49</v>
      </c>
      <c r="O59" s="14"/>
      <c r="P59" s="14"/>
      <c r="Q59" s="14"/>
      <c r="R59" s="14"/>
      <c r="S59" s="14"/>
      <c r="T59" s="16"/>
      <c r="U59" s="16"/>
    </row>
    <row r="60" spans="1:21" x14ac:dyDescent="0.25">
      <c r="A60" s="13"/>
      <c r="B60" s="13" t="s">
        <v>48</v>
      </c>
      <c r="C60" s="13" t="s">
        <v>6</v>
      </c>
      <c r="D60" t="s">
        <v>8</v>
      </c>
      <c r="E60">
        <v>76.11</v>
      </c>
      <c r="F60">
        <v>83.83</v>
      </c>
      <c r="G60">
        <f t="shared" ref="G60:G63" si="14">E60-F60</f>
        <v>-7.7199999999999989</v>
      </c>
      <c r="H60">
        <v>78.099999999999994</v>
      </c>
      <c r="I60">
        <f>E60 - H60</f>
        <v>-1.9899999999999949</v>
      </c>
      <c r="J60">
        <v>79.599999999999994</v>
      </c>
      <c r="K60">
        <f t="shared" ref="K60:K63" si="15">E60 - J60</f>
        <v>-3.4899999999999949</v>
      </c>
      <c r="L60">
        <v>74.27</v>
      </c>
      <c r="M60">
        <f>E60-L60</f>
        <v>1.8400000000000034</v>
      </c>
      <c r="N60" s="14"/>
      <c r="O60" s="14"/>
      <c r="P60" s="14"/>
      <c r="Q60" s="14"/>
      <c r="R60" s="14"/>
      <c r="S60" s="14"/>
      <c r="T60" s="16"/>
      <c r="U60" s="16"/>
    </row>
    <row r="61" spans="1:21" x14ac:dyDescent="0.25">
      <c r="A61" s="13"/>
      <c r="B61" s="13"/>
      <c r="C61" s="13"/>
      <c r="D61" t="s">
        <v>9</v>
      </c>
      <c r="E61">
        <v>94.97</v>
      </c>
      <c r="F61">
        <v>96.59</v>
      </c>
      <c r="G61">
        <f t="shared" si="14"/>
        <v>-1.6200000000000045</v>
      </c>
      <c r="H61">
        <v>95.3</v>
      </c>
      <c r="I61">
        <f>E61 - H61</f>
        <v>-0.32999999999999829</v>
      </c>
      <c r="J61">
        <v>95.8</v>
      </c>
      <c r="K61">
        <f t="shared" si="15"/>
        <v>-0.82999999999999829</v>
      </c>
      <c r="L61">
        <v>93.29</v>
      </c>
      <c r="M61">
        <f>E61-L61</f>
        <v>1.6799999999999926</v>
      </c>
      <c r="N61" s="14"/>
      <c r="O61" s="14"/>
      <c r="P61" s="14"/>
      <c r="Q61" s="14"/>
      <c r="R61" s="14"/>
      <c r="S61" s="14"/>
      <c r="T61" s="16"/>
      <c r="U61" s="16"/>
    </row>
    <row r="62" spans="1:21" x14ac:dyDescent="0.25">
      <c r="A62" s="13"/>
      <c r="B62" s="13"/>
      <c r="C62" s="13"/>
      <c r="D62" t="s">
        <v>10</v>
      </c>
      <c r="E62">
        <v>65.48</v>
      </c>
      <c r="F62">
        <v>82.92</v>
      </c>
      <c r="G62">
        <f t="shared" si="14"/>
        <v>-17.439999999999998</v>
      </c>
      <c r="H62">
        <v>74.7</v>
      </c>
      <c r="I62">
        <f>E62 - H62</f>
        <v>-9.2199999999999989</v>
      </c>
      <c r="J62">
        <v>77.599999999999994</v>
      </c>
      <c r="K62">
        <f t="shared" si="15"/>
        <v>-12.11999999999999</v>
      </c>
      <c r="L62">
        <v>58.91</v>
      </c>
      <c r="M62">
        <f>E62-L62</f>
        <v>6.5700000000000074</v>
      </c>
      <c r="N62" s="14"/>
      <c r="O62" s="14"/>
      <c r="P62" s="14"/>
      <c r="Q62" s="14"/>
      <c r="R62" s="14"/>
      <c r="S62" s="14"/>
      <c r="T62" s="16"/>
      <c r="U62" s="16"/>
    </row>
    <row r="63" spans="1:21" x14ac:dyDescent="0.25">
      <c r="A63" s="13"/>
      <c r="B63" s="13"/>
      <c r="C63" s="13"/>
      <c r="D63" t="s">
        <v>14</v>
      </c>
      <c r="E63">
        <f>AVERAGE(E59:E62)</f>
        <v>78.534999999999997</v>
      </c>
      <c r="F63" s="2">
        <f>AVERAGE(F59:F62)</f>
        <v>87.954999999999998</v>
      </c>
      <c r="G63">
        <f t="shared" si="14"/>
        <v>-9.4200000000000017</v>
      </c>
      <c r="H63" s="2">
        <f>AVERAGE(H59:H62)</f>
        <v>83.075000000000003</v>
      </c>
      <c r="I63">
        <f>E63 - H63</f>
        <v>-4.5400000000000063</v>
      </c>
      <c r="J63">
        <v>84.1</v>
      </c>
      <c r="K63">
        <f t="shared" si="15"/>
        <v>-5.5649999999999977</v>
      </c>
      <c r="L63" s="2">
        <f>AVERAGE(L59:L62)</f>
        <v>75.41749999999999</v>
      </c>
      <c r="M63">
        <f>E63-L63</f>
        <v>3.1175000000000068</v>
      </c>
      <c r="N63" s="14"/>
      <c r="O63" s="14"/>
      <c r="P63" s="14"/>
      <c r="Q63" s="14"/>
      <c r="R63" s="14"/>
      <c r="S63" s="14"/>
      <c r="T63" s="16"/>
      <c r="U63" s="16"/>
    </row>
  </sheetData>
  <mergeCells count="64">
    <mergeCell ref="A51:A55"/>
    <mergeCell ref="N51:S55"/>
    <mergeCell ref="T51:U55"/>
    <mergeCell ref="B52:B55"/>
    <mergeCell ref="C52:C55"/>
    <mergeCell ref="B1:C1"/>
    <mergeCell ref="D1:E1"/>
    <mergeCell ref="N1:S1"/>
    <mergeCell ref="A2:A6"/>
    <mergeCell ref="N2:S6"/>
    <mergeCell ref="T2:U6"/>
    <mergeCell ref="B3:B6"/>
    <mergeCell ref="C3:C6"/>
    <mergeCell ref="B9:C9"/>
    <mergeCell ref="D9:E9"/>
    <mergeCell ref="N9:S9"/>
    <mergeCell ref="A10:A14"/>
    <mergeCell ref="N10:S14"/>
    <mergeCell ref="T10:U14"/>
    <mergeCell ref="B11:B14"/>
    <mergeCell ref="C11:C14"/>
    <mergeCell ref="B17:C17"/>
    <mergeCell ref="D17:E17"/>
    <mergeCell ref="N17:S17"/>
    <mergeCell ref="A18:A22"/>
    <mergeCell ref="N18:S22"/>
    <mergeCell ref="T18:U22"/>
    <mergeCell ref="B19:B22"/>
    <mergeCell ref="C19:C22"/>
    <mergeCell ref="B25:C25"/>
    <mergeCell ref="D25:E25"/>
    <mergeCell ref="N25:S25"/>
    <mergeCell ref="A59:A63"/>
    <mergeCell ref="N59:S63"/>
    <mergeCell ref="A26:A30"/>
    <mergeCell ref="N26:S30"/>
    <mergeCell ref="T26:U30"/>
    <mergeCell ref="B27:B30"/>
    <mergeCell ref="C27:C30"/>
    <mergeCell ref="B41:C41"/>
    <mergeCell ref="D41:E41"/>
    <mergeCell ref="N41:S41"/>
    <mergeCell ref="A42:A46"/>
    <mergeCell ref="N42:S46"/>
    <mergeCell ref="T42:U46"/>
    <mergeCell ref="B43:B46"/>
    <mergeCell ref="C43:C46"/>
    <mergeCell ref="B50:C50"/>
    <mergeCell ref="T59:U63"/>
    <mergeCell ref="B60:B63"/>
    <mergeCell ref="C60:C63"/>
    <mergeCell ref="B33:C33"/>
    <mergeCell ref="D33:E33"/>
    <mergeCell ref="N33:S33"/>
    <mergeCell ref="B58:C58"/>
    <mergeCell ref="D58:E58"/>
    <mergeCell ref="N58:S58"/>
    <mergeCell ref="D50:E50"/>
    <mergeCell ref="N50:S50"/>
    <mergeCell ref="A34:A38"/>
    <mergeCell ref="N34:S38"/>
    <mergeCell ref="T34:U38"/>
    <mergeCell ref="B35:B38"/>
    <mergeCell ref="C35:C3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52319-5FD7-4FB2-A641-E7D363D73C7E}">
  <dimension ref="A1:C7"/>
  <sheetViews>
    <sheetView workbookViewId="0">
      <selection activeCell="I15" sqref="I15"/>
    </sheetView>
  </sheetViews>
  <sheetFormatPr defaultRowHeight="13.8" x14ac:dyDescent="0.25"/>
  <cols>
    <col min="1" max="1" width="14.5546875" customWidth="1"/>
    <col min="2" max="2" width="15.6640625" customWidth="1"/>
  </cols>
  <sheetData>
    <row r="1" spans="1:3" x14ac:dyDescent="0.25">
      <c r="A1" t="s">
        <v>74</v>
      </c>
      <c r="B1" t="s">
        <v>75</v>
      </c>
    </row>
    <row r="2" spans="1:3" x14ac:dyDescent="0.25">
      <c r="A2" t="s">
        <v>6</v>
      </c>
      <c r="B2" s="11" t="s">
        <v>77</v>
      </c>
      <c r="C2" s="11" t="s">
        <v>76</v>
      </c>
    </row>
    <row r="3" spans="1:3" x14ac:dyDescent="0.25">
      <c r="A3" t="s">
        <v>7</v>
      </c>
      <c r="B3" s="11">
        <v>82.94</v>
      </c>
      <c r="C3" s="11">
        <v>0.15</v>
      </c>
    </row>
    <row r="4" spans="1:3" x14ac:dyDescent="0.25">
      <c r="A4" t="s">
        <v>8</v>
      </c>
      <c r="B4" s="11">
        <v>79.28</v>
      </c>
      <c r="C4" s="11">
        <v>0.45</v>
      </c>
    </row>
    <row r="5" spans="1:3" x14ac:dyDescent="0.25">
      <c r="A5" t="s">
        <v>9</v>
      </c>
      <c r="B5" s="11">
        <v>96</v>
      </c>
      <c r="C5" s="11">
        <v>0.36</v>
      </c>
    </row>
    <row r="6" spans="1:3" x14ac:dyDescent="0.25">
      <c r="A6" t="s">
        <v>10</v>
      </c>
      <c r="B6" s="11">
        <v>71.41</v>
      </c>
      <c r="C6" s="11">
        <v>1.2</v>
      </c>
    </row>
    <row r="7" spans="1:3" x14ac:dyDescent="0.25">
      <c r="A7" t="s">
        <v>14</v>
      </c>
      <c r="B7" s="20">
        <f>AVERAGE(B3:B6)</f>
        <v>82.407499999999999</v>
      </c>
      <c r="C7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4A1F0-7395-4EB0-AA44-174216742379}">
  <dimension ref="A1:U7"/>
  <sheetViews>
    <sheetView workbookViewId="0">
      <selection activeCell="E7" sqref="E7"/>
    </sheetView>
  </sheetViews>
  <sheetFormatPr defaultRowHeight="13.8" x14ac:dyDescent="0.25"/>
  <cols>
    <col min="1" max="1" width="13.77734375" customWidth="1"/>
    <col min="2" max="2" width="13.44140625" customWidth="1"/>
  </cols>
  <sheetData>
    <row r="1" spans="1:21" x14ac:dyDescent="0.25">
      <c r="A1" t="s">
        <v>53</v>
      </c>
      <c r="B1" t="s">
        <v>55</v>
      </c>
    </row>
    <row r="2" spans="1:21" x14ac:dyDescent="0.25">
      <c r="A2" t="s">
        <v>0</v>
      </c>
      <c r="B2" s="13" t="s">
        <v>1</v>
      </c>
      <c r="C2" s="13"/>
      <c r="D2" s="13" t="s">
        <v>2</v>
      </c>
      <c r="E2" s="13"/>
      <c r="F2" t="s">
        <v>11</v>
      </c>
      <c r="G2" t="s">
        <v>15</v>
      </c>
      <c r="H2" t="s">
        <v>19</v>
      </c>
      <c r="I2" t="s">
        <v>20</v>
      </c>
      <c r="J2" t="s">
        <v>51</v>
      </c>
      <c r="K2" t="s">
        <v>52</v>
      </c>
      <c r="L2" t="s">
        <v>25</v>
      </c>
      <c r="M2" t="s">
        <v>16</v>
      </c>
      <c r="N2" s="13" t="s">
        <v>12</v>
      </c>
      <c r="O2" s="13"/>
      <c r="P2" s="13"/>
      <c r="Q2" s="13"/>
      <c r="R2" s="13"/>
      <c r="S2" s="13"/>
      <c r="T2" t="s">
        <v>23</v>
      </c>
    </row>
    <row r="3" spans="1:21" x14ac:dyDescent="0.25">
      <c r="A3" s="13" t="s">
        <v>53</v>
      </c>
      <c r="B3" t="s">
        <v>4</v>
      </c>
      <c r="C3" t="s">
        <v>5</v>
      </c>
      <c r="D3" t="s">
        <v>7</v>
      </c>
      <c r="E3">
        <v>78.86</v>
      </c>
      <c r="F3">
        <v>88.48</v>
      </c>
      <c r="G3">
        <f>E3-F3</f>
        <v>-9.6200000000000045</v>
      </c>
      <c r="H3">
        <v>84.2</v>
      </c>
      <c r="I3">
        <f>E3 - H3</f>
        <v>-5.3400000000000034</v>
      </c>
      <c r="J3">
        <v>83.6</v>
      </c>
      <c r="K3">
        <f>E3 - J3</f>
        <v>-4.7399999999999949</v>
      </c>
      <c r="L3">
        <v>75.2</v>
      </c>
      <c r="M3">
        <f>E3-L3</f>
        <v>3.6599999999999966</v>
      </c>
      <c r="N3" s="14" t="s">
        <v>54</v>
      </c>
      <c r="O3" s="14"/>
      <c r="P3" s="14"/>
      <c r="Q3" s="14"/>
      <c r="R3" s="14"/>
      <c r="S3" s="14"/>
      <c r="T3" s="16"/>
      <c r="U3" s="16"/>
    </row>
    <row r="4" spans="1:21" x14ac:dyDescent="0.25">
      <c r="A4" s="13"/>
      <c r="B4" s="13" t="s">
        <v>53</v>
      </c>
      <c r="C4" s="13" t="s">
        <v>6</v>
      </c>
      <c r="D4" t="s">
        <v>8</v>
      </c>
      <c r="E4">
        <v>75.28</v>
      </c>
      <c r="F4">
        <v>83.83</v>
      </c>
      <c r="G4">
        <f t="shared" ref="G4:G7" si="0">E4-F4</f>
        <v>-8.5499999999999972</v>
      </c>
      <c r="H4">
        <v>78.099999999999994</v>
      </c>
      <c r="I4">
        <f>E4 - H4</f>
        <v>-2.8199999999999932</v>
      </c>
      <c r="J4">
        <v>79.599999999999994</v>
      </c>
      <c r="K4">
        <f t="shared" ref="K4:K7" si="1">E4 - J4</f>
        <v>-4.3199999999999932</v>
      </c>
      <c r="L4">
        <v>74.27</v>
      </c>
      <c r="M4">
        <f>E4-L4</f>
        <v>1.0100000000000051</v>
      </c>
      <c r="N4" s="14"/>
      <c r="O4" s="14"/>
      <c r="P4" s="14"/>
      <c r="Q4" s="14"/>
      <c r="R4" s="14"/>
      <c r="S4" s="14"/>
      <c r="T4" s="16"/>
      <c r="U4" s="16"/>
    </row>
    <row r="5" spans="1:21" x14ac:dyDescent="0.25">
      <c r="A5" s="13"/>
      <c r="B5" s="13"/>
      <c r="C5" s="13"/>
      <c r="D5" t="s">
        <v>9</v>
      </c>
      <c r="E5">
        <v>92.8</v>
      </c>
      <c r="F5">
        <v>96.59</v>
      </c>
      <c r="G5">
        <f t="shared" si="0"/>
        <v>-3.7900000000000063</v>
      </c>
      <c r="H5">
        <v>95.3</v>
      </c>
      <c r="I5">
        <f>E5 - H5</f>
        <v>-2.5</v>
      </c>
      <c r="J5">
        <v>95.8</v>
      </c>
      <c r="K5">
        <f t="shared" si="1"/>
        <v>-3</v>
      </c>
      <c r="L5">
        <v>93.29</v>
      </c>
      <c r="M5">
        <f>E5-L5</f>
        <v>-0.49000000000000909</v>
      </c>
      <c r="N5" s="14"/>
      <c r="O5" s="14"/>
      <c r="P5" s="14"/>
      <c r="Q5" s="14"/>
      <c r="R5" s="14"/>
      <c r="S5" s="14"/>
      <c r="T5" s="16"/>
      <c r="U5" s="16"/>
    </row>
    <row r="6" spans="1:21" x14ac:dyDescent="0.25">
      <c r="A6" s="13"/>
      <c r="B6" s="13"/>
      <c r="C6" s="13"/>
      <c r="D6" t="s">
        <v>10</v>
      </c>
      <c r="E6">
        <v>74.430000000000007</v>
      </c>
      <c r="F6">
        <v>82.92</v>
      </c>
      <c r="G6">
        <f t="shared" si="0"/>
        <v>-8.4899999999999949</v>
      </c>
      <c r="H6">
        <v>74.7</v>
      </c>
      <c r="I6">
        <f>E6 - H6</f>
        <v>-0.26999999999999602</v>
      </c>
      <c r="J6">
        <v>77.599999999999994</v>
      </c>
      <c r="K6">
        <f t="shared" si="1"/>
        <v>-3.1699999999999875</v>
      </c>
      <c r="L6">
        <v>58.91</v>
      </c>
      <c r="M6">
        <f>E6-L6</f>
        <v>15.52000000000001</v>
      </c>
      <c r="N6" s="14"/>
      <c r="O6" s="14"/>
      <c r="P6" s="14"/>
      <c r="Q6" s="14"/>
      <c r="R6" s="14"/>
      <c r="S6" s="14"/>
      <c r="T6" s="16"/>
      <c r="U6" s="16"/>
    </row>
    <row r="7" spans="1:21" x14ac:dyDescent="0.25">
      <c r="A7" s="13"/>
      <c r="B7" s="13"/>
      <c r="C7" s="13"/>
      <c r="D7" t="s">
        <v>14</v>
      </c>
      <c r="E7">
        <f>AVERAGE(E3:E6)</f>
        <v>80.342500000000001</v>
      </c>
      <c r="F7" s="2">
        <f>AVERAGE(F3:F6)</f>
        <v>87.954999999999998</v>
      </c>
      <c r="G7">
        <f t="shared" si="0"/>
        <v>-7.6124999999999972</v>
      </c>
      <c r="H7" s="2">
        <f>AVERAGE(H3:H6)</f>
        <v>83.075000000000003</v>
      </c>
      <c r="I7">
        <f>E7 - H7</f>
        <v>-2.7325000000000017</v>
      </c>
      <c r="J7">
        <v>84.1</v>
      </c>
      <c r="K7">
        <f t="shared" si="1"/>
        <v>-3.7574999999999932</v>
      </c>
      <c r="L7" s="2">
        <f>AVERAGE(L3:L6)</f>
        <v>75.41749999999999</v>
      </c>
      <c r="M7">
        <f>E7-L7</f>
        <v>4.9250000000000114</v>
      </c>
      <c r="N7" s="14"/>
      <c r="O7" s="14"/>
      <c r="P7" s="14"/>
      <c r="Q7" s="14"/>
      <c r="R7" s="14"/>
      <c r="S7" s="14"/>
      <c r="T7" s="16"/>
      <c r="U7" s="16"/>
    </row>
  </sheetData>
  <mergeCells count="8">
    <mergeCell ref="T3:U7"/>
    <mergeCell ref="B4:B7"/>
    <mergeCell ref="C4:C7"/>
    <mergeCell ref="B2:C2"/>
    <mergeCell ref="D2:E2"/>
    <mergeCell ref="N2:S2"/>
    <mergeCell ref="A3:A7"/>
    <mergeCell ref="N3:S7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EF84C-C153-47BA-9E02-DFC161A00D11}">
  <dimension ref="A1:S6"/>
  <sheetViews>
    <sheetView workbookViewId="0">
      <selection activeCell="F6" sqref="F6"/>
    </sheetView>
  </sheetViews>
  <sheetFormatPr defaultRowHeight="13.8" x14ac:dyDescent="0.25"/>
  <cols>
    <col min="1" max="1" width="10.21875" customWidth="1"/>
    <col min="2" max="2" width="11.5546875" customWidth="1"/>
  </cols>
  <sheetData>
    <row r="1" spans="1:19" x14ac:dyDescent="0.25">
      <c r="A1" t="s">
        <v>0</v>
      </c>
      <c r="B1" s="13" t="s">
        <v>1</v>
      </c>
      <c r="C1" s="13"/>
      <c r="D1" s="13" t="s">
        <v>2</v>
      </c>
      <c r="E1" s="13"/>
      <c r="F1" t="s">
        <v>11</v>
      </c>
      <c r="G1" t="s">
        <v>15</v>
      </c>
      <c r="H1" t="s">
        <v>19</v>
      </c>
      <c r="I1" t="s">
        <v>20</v>
      </c>
      <c r="J1" t="s">
        <v>25</v>
      </c>
      <c r="K1" t="s">
        <v>16</v>
      </c>
      <c r="L1" s="13" t="s">
        <v>12</v>
      </c>
      <c r="M1" s="13"/>
      <c r="N1" s="13"/>
      <c r="O1" s="13"/>
      <c r="P1" s="13"/>
      <c r="Q1" s="13"/>
      <c r="R1" t="s">
        <v>23</v>
      </c>
    </row>
    <row r="2" spans="1:19" x14ac:dyDescent="0.25">
      <c r="A2" s="13" t="s">
        <v>27</v>
      </c>
      <c r="B2" t="s">
        <v>4</v>
      </c>
      <c r="C2" t="s">
        <v>5</v>
      </c>
      <c r="D2" t="s">
        <v>7</v>
      </c>
      <c r="F2">
        <v>88.48</v>
      </c>
      <c r="H2">
        <v>84.2</v>
      </c>
      <c r="J2">
        <v>75.2</v>
      </c>
      <c r="L2" s="13"/>
      <c r="M2" s="13"/>
      <c r="N2" s="13"/>
      <c r="O2" s="13"/>
      <c r="P2" s="13"/>
      <c r="Q2" s="13"/>
      <c r="R2" s="16"/>
      <c r="S2" s="16"/>
    </row>
    <row r="3" spans="1:19" x14ac:dyDescent="0.25">
      <c r="A3" s="13"/>
      <c r="B3" s="13" t="s">
        <v>22</v>
      </c>
      <c r="C3" s="13" t="s">
        <v>6</v>
      </c>
      <c r="D3" t="s">
        <v>8</v>
      </c>
      <c r="F3">
        <v>83.83</v>
      </c>
      <c r="H3">
        <v>78.099999999999994</v>
      </c>
      <c r="J3">
        <v>74.27</v>
      </c>
      <c r="L3" s="13"/>
      <c r="M3" s="13"/>
      <c r="N3" s="13"/>
      <c r="O3" s="13"/>
      <c r="P3" s="13"/>
      <c r="Q3" s="13"/>
      <c r="R3" s="16"/>
      <c r="S3" s="16"/>
    </row>
    <row r="4" spans="1:19" x14ac:dyDescent="0.25">
      <c r="A4" s="13"/>
      <c r="B4" s="13"/>
      <c r="C4" s="13"/>
      <c r="D4" t="s">
        <v>9</v>
      </c>
      <c r="F4">
        <v>96.59</v>
      </c>
      <c r="H4">
        <v>95.3</v>
      </c>
      <c r="J4">
        <v>93.29</v>
      </c>
      <c r="L4" s="13"/>
      <c r="M4" s="13"/>
      <c r="N4" s="13"/>
      <c r="O4" s="13"/>
      <c r="P4" s="13"/>
      <c r="Q4" s="13"/>
      <c r="R4" s="16"/>
      <c r="S4" s="16"/>
    </row>
    <row r="5" spans="1:19" x14ac:dyDescent="0.25">
      <c r="A5" s="13"/>
      <c r="B5" s="13"/>
      <c r="C5" s="13"/>
      <c r="D5" t="s">
        <v>10</v>
      </c>
      <c r="F5">
        <v>82.92</v>
      </c>
      <c r="H5">
        <v>74.7</v>
      </c>
      <c r="J5">
        <v>58.91</v>
      </c>
      <c r="L5" s="13"/>
      <c r="M5" s="13"/>
      <c r="N5" s="13"/>
      <c r="O5" s="13"/>
      <c r="P5" s="13"/>
      <c r="Q5" s="13"/>
      <c r="R5" s="16"/>
      <c r="S5" s="16"/>
    </row>
    <row r="6" spans="1:19" x14ac:dyDescent="0.25">
      <c r="A6" s="13"/>
      <c r="B6" s="13"/>
      <c r="C6" s="13"/>
      <c r="D6" t="s">
        <v>14</v>
      </c>
      <c r="F6" s="2">
        <f>AVERAGE(F2:F5)</f>
        <v>87.954999999999998</v>
      </c>
      <c r="H6" s="2">
        <f>AVERAGE(H2:H5)</f>
        <v>83.075000000000003</v>
      </c>
      <c r="J6" s="2">
        <f>AVERAGE(J2:J5)</f>
        <v>75.41749999999999</v>
      </c>
      <c r="L6" s="13"/>
      <c r="M6" s="13"/>
      <c r="N6" s="13"/>
      <c r="O6" s="13"/>
      <c r="P6" s="13"/>
      <c r="Q6" s="13"/>
      <c r="R6" s="16"/>
      <c r="S6" s="16"/>
    </row>
  </sheetData>
  <mergeCells count="8">
    <mergeCell ref="R2:S6"/>
    <mergeCell ref="B3:B6"/>
    <mergeCell ref="C3:C6"/>
    <mergeCell ref="B1:C1"/>
    <mergeCell ref="D1:E1"/>
    <mergeCell ref="L1:Q1"/>
    <mergeCell ref="A2:A6"/>
    <mergeCell ref="L2:Q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SplitNet</vt:lpstr>
      <vt:lpstr>Uncertainty</vt:lpstr>
      <vt:lpstr>其他</vt:lpstr>
      <vt:lpstr>Reimplement</vt:lpstr>
      <vt:lpstr>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USTCer</dc:creator>
  <cp:lastModifiedBy>USTCer</cp:lastModifiedBy>
  <dcterms:created xsi:type="dcterms:W3CDTF">2022-03-27T00:08:21Z</dcterms:created>
  <dcterms:modified xsi:type="dcterms:W3CDTF">2022-03-28T10:27:31Z</dcterms:modified>
</cp:coreProperties>
</file>