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ssl2\"/>
    </mc:Choice>
  </mc:AlternateContent>
  <xr:revisionPtr revIDLastSave="0" documentId="13_ncr:1_{F368505A-DEB1-4BC0-BCA6-22A1A10AC7FE}" xr6:coauthVersionLast="47" xr6:coauthVersionMax="47" xr10:uidLastSave="{00000000-0000-0000-0000-000000000000}"/>
  <bookViews>
    <workbookView xWindow="-108" yWindow="-108" windowWidth="23256" windowHeight="12576" xr2:uid="{79195763-0B37-44CA-843D-BD2B45EE2572}"/>
  </bookViews>
  <sheets>
    <sheet name="SplitNet" sheetId="1" r:id="rId1"/>
    <sheet name="模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1" l="1"/>
  <c r="K21" i="1"/>
  <c r="K22" i="1"/>
  <c r="K23" i="1"/>
  <c r="K19" i="1"/>
  <c r="I20" i="1"/>
  <c r="I21" i="1"/>
  <c r="I22" i="1"/>
  <c r="I23" i="1"/>
  <c r="I19" i="1"/>
  <c r="G20" i="1"/>
  <c r="G21" i="1"/>
  <c r="G22" i="1"/>
  <c r="G23" i="1"/>
  <c r="G19" i="1"/>
  <c r="E23" i="1"/>
  <c r="J31" i="1"/>
  <c r="H31" i="1"/>
  <c r="F31" i="1"/>
  <c r="J6" i="2"/>
  <c r="H6" i="2"/>
  <c r="F6" i="2"/>
  <c r="K12" i="1"/>
  <c r="K13" i="1"/>
  <c r="K14" i="1"/>
  <c r="K11" i="1"/>
  <c r="I12" i="1"/>
  <c r="I13" i="1"/>
  <c r="I14" i="1"/>
  <c r="I11" i="1"/>
  <c r="G12" i="1"/>
  <c r="G13" i="1"/>
  <c r="G14" i="1"/>
  <c r="G11" i="1"/>
  <c r="E15" i="1"/>
  <c r="K15" i="1" s="1"/>
  <c r="H23" i="1"/>
  <c r="H15" i="1"/>
  <c r="I4" i="1"/>
  <c r="I5" i="1"/>
  <c r="I6" i="1"/>
  <c r="I3" i="1"/>
  <c r="H7" i="1"/>
  <c r="J23" i="1"/>
  <c r="F23" i="1"/>
  <c r="J15" i="1"/>
  <c r="F15" i="1"/>
  <c r="K4" i="1"/>
  <c r="K5" i="1"/>
  <c r="K6" i="1"/>
  <c r="K3" i="1"/>
  <c r="G4" i="1"/>
  <c r="G5" i="1"/>
  <c r="G6" i="1"/>
  <c r="G3" i="1"/>
  <c r="J7" i="1"/>
  <c r="F7" i="1"/>
  <c r="E7" i="1"/>
  <c r="I7" i="1" l="1"/>
  <c r="I15" i="1"/>
  <c r="G15" i="1"/>
  <c r="K7" i="1"/>
  <c r="G7" i="1"/>
</calcChain>
</file>

<file path=xl/sharedStrings.xml><?xml version="1.0" encoding="utf-8"?>
<sst xmlns="http://schemas.openxmlformats.org/spreadsheetml/2006/main" count="113" uniqueCount="37">
  <si>
    <t>实验版本</t>
    <phoneticPr fontId="1" type="noConversion"/>
  </si>
  <si>
    <t>实验描述</t>
    <phoneticPr fontId="1" type="noConversion"/>
  </si>
  <si>
    <t>实验结果</t>
    <phoneticPr fontId="1" type="noConversion"/>
  </si>
  <si>
    <t>SplitNet_V1</t>
    <phoneticPr fontId="1" type="noConversion"/>
  </si>
  <si>
    <t>描述文件</t>
    <phoneticPr fontId="1" type="noConversion"/>
  </si>
  <si>
    <t>数据集名称</t>
    <phoneticPr fontId="1" type="noConversion"/>
  </si>
  <si>
    <t>PACS</t>
    <phoneticPr fontId="1" type="noConversion"/>
  </si>
  <si>
    <t>Art</t>
    <phoneticPr fontId="1" type="noConversion"/>
  </si>
  <si>
    <t>Cartoon</t>
    <phoneticPr fontId="1" type="noConversion"/>
  </si>
  <si>
    <t>Photo</t>
    <phoneticPr fontId="1" type="noConversion"/>
  </si>
  <si>
    <t>Sketch</t>
    <phoneticPr fontId="1" type="noConversion"/>
  </si>
  <si>
    <t>SOTA</t>
    <phoneticPr fontId="1" type="noConversion"/>
  </si>
  <si>
    <t>详细描述</t>
    <phoneticPr fontId="1" type="noConversion"/>
  </si>
  <si>
    <t>首先得到特征提取器得到的特征（未经过最后的AdaptiveAvePool），按照H划分，之后进行上述的池化，一个特征用于类标签预测，一个用于领域标签预测，总损失就是两个分类器的损失，所有的网络都是一起训练的。</t>
    <phoneticPr fontId="1" type="noConversion"/>
  </si>
  <si>
    <t>Ave</t>
    <phoneticPr fontId="1" type="noConversion"/>
  </si>
  <si>
    <t>Exp-SOTA</t>
    <phoneticPr fontId="1" type="noConversion"/>
  </si>
  <si>
    <t>Exp-Base</t>
    <phoneticPr fontId="1" type="noConversion"/>
  </si>
  <si>
    <t>SplitNet V2</t>
    <phoneticPr fontId="1" type="noConversion"/>
  </si>
  <si>
    <t>将两个子向量都用于标签预测，最终结果为二者的均值</t>
    <phoneticPr fontId="1" type="noConversion"/>
  </si>
  <si>
    <t>DDAIG(AAAI20)</t>
    <phoneticPr fontId="1" type="noConversion"/>
  </si>
  <si>
    <t>Exp-DDAIG</t>
    <phoneticPr fontId="1" type="noConversion"/>
  </si>
  <si>
    <t>SplitNet_V2</t>
    <phoneticPr fontId="1" type="noConversion"/>
  </si>
  <si>
    <t>SplitNet_V</t>
    <phoneticPr fontId="1" type="noConversion"/>
  </si>
  <si>
    <t>存在的问题</t>
    <phoneticPr fontId="1" type="noConversion"/>
  </si>
  <si>
    <t>模型的收敛程度非常有限</t>
    <phoneticPr fontId="1" type="noConversion"/>
  </si>
  <si>
    <t>Base(ResNet18)</t>
    <phoneticPr fontId="1" type="noConversion"/>
  </si>
  <si>
    <t>SplitNet V1</t>
    <phoneticPr fontId="1" type="noConversion"/>
  </si>
  <si>
    <t>SplitNet V</t>
    <phoneticPr fontId="1" type="noConversion"/>
  </si>
  <si>
    <t>将分割改成按照H划分，其他与V2一致</t>
    <phoneticPr fontId="1" type="noConversion"/>
  </si>
  <si>
    <t>SplitNet V2.1</t>
    <phoneticPr fontId="1" type="noConversion"/>
  </si>
  <si>
    <t>SplitNet_V2.1</t>
    <phoneticPr fontId="1" type="noConversion"/>
  </si>
  <si>
    <t>SplitNet V2.2</t>
    <phoneticPr fontId="1" type="noConversion"/>
  </si>
  <si>
    <t>SplitNet_V2.2</t>
    <phoneticPr fontId="1" type="noConversion"/>
  </si>
  <si>
    <t>先将空间维度合并，然后分割</t>
    <phoneticPr fontId="1" type="noConversion"/>
  </si>
  <si>
    <t>epoch=20(默认)</t>
    <phoneticPr fontId="1" type="noConversion"/>
  </si>
  <si>
    <t>结果基本一致</t>
    <phoneticPr fontId="1" type="noConversion"/>
  </si>
  <si>
    <t>领域分类器基本无法收敛，波动幅度很大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</si>
</sst>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0" borderId="0" xfId="1" applyFont="1" applyAlignment="1">
      <alignment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E7C2-64E0-4C95-997A-A0D48152339F}">
  <dimension ref="A1:S31"/>
  <sheetViews>
    <sheetView tabSelected="1" topLeftCell="A10" workbookViewId="0">
      <selection activeCell="T26" sqref="T26"/>
    </sheetView>
  </sheetViews>
  <sheetFormatPr defaultRowHeight="13.8" x14ac:dyDescent="0.25"/>
  <cols>
    <col min="1" max="1" width="13.5546875" customWidth="1"/>
    <col min="2" max="2" width="10.33203125" customWidth="1"/>
    <col min="3" max="3" width="13.5546875" customWidth="1"/>
    <col min="4" max="4" width="7.44140625" customWidth="1"/>
    <col min="5" max="5" width="5.88671875" customWidth="1"/>
    <col min="6" max="6" width="6.6640625" customWidth="1"/>
    <col min="7" max="7" width="10.109375" customWidth="1"/>
    <col min="8" max="8" width="13.77734375" customWidth="1"/>
    <col min="9" max="9" width="11" customWidth="1"/>
    <col min="10" max="10" width="13.88671875" customWidth="1"/>
    <col min="11" max="11" width="9.88671875" customWidth="1"/>
    <col min="16" max="16" width="8.5546875" customWidth="1"/>
    <col min="17" max="17" width="8.88671875" customWidth="1"/>
    <col min="18" max="18" width="29.6640625" customWidth="1"/>
  </cols>
  <sheetData>
    <row r="1" spans="1:19" x14ac:dyDescent="0.25">
      <c r="A1" t="s">
        <v>34</v>
      </c>
    </row>
    <row r="2" spans="1:19" x14ac:dyDescent="0.25">
      <c r="A2" t="s">
        <v>0</v>
      </c>
      <c r="B2" s="5" t="s">
        <v>1</v>
      </c>
      <c r="C2" s="5"/>
      <c r="D2" s="5" t="s">
        <v>2</v>
      </c>
      <c r="E2" s="5"/>
      <c r="F2" t="s">
        <v>11</v>
      </c>
      <c r="G2" t="s">
        <v>15</v>
      </c>
      <c r="H2" t="s">
        <v>19</v>
      </c>
      <c r="I2" t="s">
        <v>20</v>
      </c>
      <c r="J2" t="s">
        <v>25</v>
      </c>
      <c r="K2" t="s">
        <v>16</v>
      </c>
      <c r="L2" s="5" t="s">
        <v>12</v>
      </c>
      <c r="M2" s="5"/>
      <c r="N2" s="5"/>
      <c r="O2" s="5"/>
      <c r="P2" s="5"/>
      <c r="Q2" s="5"/>
      <c r="R2" t="s">
        <v>23</v>
      </c>
    </row>
    <row r="3" spans="1:19" x14ac:dyDescent="0.25">
      <c r="A3" s="5" t="s">
        <v>26</v>
      </c>
      <c r="B3" t="s">
        <v>4</v>
      </c>
      <c r="C3" t="s">
        <v>5</v>
      </c>
      <c r="D3" t="s">
        <v>7</v>
      </c>
      <c r="E3">
        <v>72.75</v>
      </c>
      <c r="F3">
        <v>88.48</v>
      </c>
      <c r="G3">
        <f xml:space="preserve"> E3 - F3</f>
        <v>-15.730000000000004</v>
      </c>
      <c r="H3">
        <v>84.2</v>
      </c>
      <c r="I3">
        <f>E3-H3</f>
        <v>-11.450000000000003</v>
      </c>
      <c r="J3">
        <v>75.2</v>
      </c>
      <c r="K3">
        <f>E3-J3</f>
        <v>-2.4500000000000028</v>
      </c>
      <c r="L3" s="8" t="s">
        <v>13</v>
      </c>
      <c r="M3" s="8"/>
      <c r="N3" s="8"/>
      <c r="O3" s="8"/>
      <c r="P3" s="8"/>
      <c r="Q3" s="8"/>
      <c r="R3" s="8" t="s">
        <v>36</v>
      </c>
      <c r="S3" s="9"/>
    </row>
    <row r="4" spans="1:19" x14ac:dyDescent="0.25">
      <c r="A4" s="5"/>
      <c r="B4" s="5" t="s">
        <v>3</v>
      </c>
      <c r="C4" s="5" t="s">
        <v>6</v>
      </c>
      <c r="D4" t="s">
        <v>8</v>
      </c>
      <c r="E4">
        <v>74.06</v>
      </c>
      <c r="F4">
        <v>83.83</v>
      </c>
      <c r="G4">
        <f t="shared" ref="G4:G7" si="0" xml:space="preserve"> E4 - F4</f>
        <v>-9.769999999999996</v>
      </c>
      <c r="H4">
        <v>78.099999999999994</v>
      </c>
      <c r="I4">
        <f t="shared" ref="I4:I7" si="1">E4-H4</f>
        <v>-4.039999999999992</v>
      </c>
      <c r="J4">
        <v>74.27</v>
      </c>
      <c r="K4">
        <f t="shared" ref="K4:K7" si="2">E4-J4</f>
        <v>-0.20999999999999375</v>
      </c>
      <c r="L4" s="8"/>
      <c r="M4" s="8"/>
      <c r="N4" s="8"/>
      <c r="O4" s="8"/>
      <c r="P4" s="8"/>
      <c r="Q4" s="8"/>
      <c r="R4" s="8"/>
      <c r="S4" s="9"/>
    </row>
    <row r="5" spans="1:19" x14ac:dyDescent="0.25">
      <c r="A5" s="5"/>
      <c r="B5" s="5"/>
      <c r="C5" s="5"/>
      <c r="D5" t="s">
        <v>9</v>
      </c>
      <c r="E5">
        <v>94.91</v>
      </c>
      <c r="F5">
        <v>96.59</v>
      </c>
      <c r="G5">
        <f t="shared" si="0"/>
        <v>-1.6800000000000068</v>
      </c>
      <c r="H5">
        <v>95.3</v>
      </c>
      <c r="I5">
        <f t="shared" si="1"/>
        <v>-0.39000000000000057</v>
      </c>
      <c r="J5">
        <v>93.29</v>
      </c>
      <c r="K5">
        <f t="shared" si="2"/>
        <v>1.6199999999999903</v>
      </c>
      <c r="L5" s="8"/>
      <c r="M5" s="8"/>
      <c r="N5" s="8"/>
      <c r="O5" s="8"/>
      <c r="P5" s="8"/>
      <c r="Q5" s="8"/>
      <c r="R5" s="8"/>
      <c r="S5" s="9"/>
    </row>
    <row r="6" spans="1:19" x14ac:dyDescent="0.25">
      <c r="A6" s="5"/>
      <c r="B6" s="5"/>
      <c r="C6" s="5"/>
      <c r="D6" t="s">
        <v>10</v>
      </c>
      <c r="E6">
        <v>66.98</v>
      </c>
      <c r="F6">
        <v>82.92</v>
      </c>
      <c r="G6">
        <f t="shared" si="0"/>
        <v>-15.939999999999998</v>
      </c>
      <c r="H6">
        <v>74.7</v>
      </c>
      <c r="I6">
        <f t="shared" si="1"/>
        <v>-7.7199999999999989</v>
      </c>
      <c r="J6">
        <v>58.91</v>
      </c>
      <c r="K6">
        <f t="shared" si="2"/>
        <v>8.0700000000000074</v>
      </c>
      <c r="L6" s="8"/>
      <c r="M6" s="8"/>
      <c r="N6" s="8"/>
      <c r="O6" s="8"/>
      <c r="P6" s="8"/>
      <c r="Q6" s="8"/>
      <c r="R6" s="8"/>
      <c r="S6" s="9"/>
    </row>
    <row r="7" spans="1:19" x14ac:dyDescent="0.25">
      <c r="A7" s="5"/>
      <c r="B7" s="5"/>
      <c r="C7" s="5"/>
      <c r="D7" t="s">
        <v>14</v>
      </c>
      <c r="E7" s="2">
        <f>AVERAGE(E3:E6)</f>
        <v>77.174999999999997</v>
      </c>
      <c r="F7" s="2">
        <f>AVERAGE(F3:F6)</f>
        <v>87.954999999999998</v>
      </c>
      <c r="G7">
        <f t="shared" si="0"/>
        <v>-10.780000000000001</v>
      </c>
      <c r="H7" s="2">
        <f>AVERAGE(H3:H6)</f>
        <v>83.075000000000003</v>
      </c>
      <c r="I7">
        <f t="shared" si="1"/>
        <v>-5.9000000000000057</v>
      </c>
      <c r="J7" s="2">
        <f>AVERAGE(J3:J6)</f>
        <v>75.41749999999999</v>
      </c>
      <c r="K7" s="2">
        <f t="shared" si="2"/>
        <v>1.7575000000000074</v>
      </c>
      <c r="L7" s="8"/>
      <c r="M7" s="8"/>
      <c r="N7" s="8"/>
      <c r="O7" s="8"/>
      <c r="P7" s="8"/>
      <c r="Q7" s="8"/>
      <c r="R7" s="8"/>
      <c r="S7" s="9"/>
    </row>
    <row r="8" spans="1:19" x14ac:dyDescent="0.25">
      <c r="A8" s="3"/>
      <c r="B8" s="3"/>
      <c r="C8" s="3"/>
      <c r="E8" s="2"/>
      <c r="F8" s="2"/>
      <c r="H8" s="2"/>
      <c r="J8" s="2"/>
      <c r="K8" s="2"/>
      <c r="L8" s="10"/>
      <c r="M8" s="10"/>
      <c r="N8" s="10"/>
      <c r="O8" s="10"/>
      <c r="P8" s="10"/>
      <c r="Q8" s="10"/>
      <c r="R8" s="10"/>
      <c r="S8" s="9"/>
    </row>
    <row r="9" spans="1:19" x14ac:dyDescent="0.25">
      <c r="A9" s="6"/>
      <c r="B9" s="1"/>
      <c r="C9" s="1"/>
      <c r="E9" s="2"/>
      <c r="F9" s="2"/>
      <c r="J9" s="2"/>
      <c r="L9" s="10"/>
      <c r="M9" s="10"/>
      <c r="N9" s="10"/>
      <c r="O9" s="10"/>
      <c r="P9" s="10"/>
      <c r="Q9" s="10"/>
      <c r="R9" s="9"/>
      <c r="S9" s="9"/>
    </row>
    <row r="10" spans="1:19" x14ac:dyDescent="0.25">
      <c r="A10" t="s">
        <v>0</v>
      </c>
      <c r="B10" s="5" t="s">
        <v>1</v>
      </c>
      <c r="C10" s="5"/>
      <c r="D10" s="5" t="s">
        <v>2</v>
      </c>
      <c r="E10" s="5"/>
      <c r="F10" t="s">
        <v>11</v>
      </c>
      <c r="G10" t="s">
        <v>15</v>
      </c>
      <c r="H10" t="s">
        <v>19</v>
      </c>
      <c r="I10" t="s">
        <v>20</v>
      </c>
      <c r="J10" t="s">
        <v>25</v>
      </c>
      <c r="K10" t="s">
        <v>16</v>
      </c>
      <c r="L10" s="8" t="s">
        <v>12</v>
      </c>
      <c r="M10" s="8"/>
      <c r="N10" s="8"/>
      <c r="O10" s="8"/>
      <c r="P10" s="8"/>
      <c r="Q10" s="8"/>
      <c r="R10" s="9" t="s">
        <v>23</v>
      </c>
      <c r="S10" s="9"/>
    </row>
    <row r="11" spans="1:19" x14ac:dyDescent="0.25">
      <c r="A11" s="5" t="s">
        <v>17</v>
      </c>
      <c r="B11" t="s">
        <v>4</v>
      </c>
      <c r="C11" t="s">
        <v>5</v>
      </c>
      <c r="D11" t="s">
        <v>7</v>
      </c>
      <c r="E11">
        <v>78.22</v>
      </c>
      <c r="F11">
        <v>88.48</v>
      </c>
      <c r="G11">
        <f xml:space="preserve"> E11 - F11</f>
        <v>-10.260000000000005</v>
      </c>
      <c r="H11">
        <v>84.2</v>
      </c>
      <c r="I11">
        <f xml:space="preserve"> E11 - H11</f>
        <v>-5.980000000000004</v>
      </c>
      <c r="J11">
        <v>75.2</v>
      </c>
      <c r="K11">
        <f xml:space="preserve"> E11 - J11</f>
        <v>3.019999999999996</v>
      </c>
      <c r="L11" s="8" t="s">
        <v>18</v>
      </c>
      <c r="M11" s="8"/>
      <c r="N11" s="8"/>
      <c r="O11" s="8"/>
      <c r="P11" s="8"/>
      <c r="Q11" s="8"/>
      <c r="R11" s="8" t="s">
        <v>24</v>
      </c>
      <c r="S11" s="9"/>
    </row>
    <row r="12" spans="1:19" x14ac:dyDescent="0.25">
      <c r="A12" s="5"/>
      <c r="B12" s="5" t="s">
        <v>21</v>
      </c>
      <c r="C12" s="5" t="s">
        <v>6</v>
      </c>
      <c r="D12" t="s">
        <v>8</v>
      </c>
      <c r="E12">
        <v>75.09</v>
      </c>
      <c r="F12">
        <v>83.83</v>
      </c>
      <c r="G12">
        <f t="shared" ref="G12:G15" si="3" xml:space="preserve"> E12 - F12</f>
        <v>-8.7399999999999949</v>
      </c>
      <c r="H12">
        <v>78.099999999999994</v>
      </c>
      <c r="I12">
        <f t="shared" ref="I12:I15" si="4" xml:space="preserve"> E12 - H12</f>
        <v>-3.0099999999999909</v>
      </c>
      <c r="J12">
        <v>74.27</v>
      </c>
      <c r="K12">
        <f t="shared" ref="K12:K15" si="5" xml:space="preserve"> E12 - J12</f>
        <v>0.82000000000000739</v>
      </c>
      <c r="L12" s="8"/>
      <c r="M12" s="8"/>
      <c r="N12" s="8"/>
      <c r="O12" s="8"/>
      <c r="P12" s="8"/>
      <c r="Q12" s="8"/>
      <c r="R12" s="8"/>
      <c r="S12" s="9"/>
    </row>
    <row r="13" spans="1:19" x14ac:dyDescent="0.25">
      <c r="A13" s="5"/>
      <c r="B13" s="5"/>
      <c r="C13" s="5"/>
      <c r="D13" t="s">
        <v>9</v>
      </c>
      <c r="E13">
        <v>94.61</v>
      </c>
      <c r="F13">
        <v>96.59</v>
      </c>
      <c r="G13">
        <f t="shared" si="3"/>
        <v>-1.980000000000004</v>
      </c>
      <c r="H13">
        <v>95.3</v>
      </c>
      <c r="I13">
        <f t="shared" si="4"/>
        <v>-0.68999999999999773</v>
      </c>
      <c r="J13">
        <v>93.29</v>
      </c>
      <c r="K13">
        <f t="shared" si="5"/>
        <v>1.3199999999999932</v>
      </c>
      <c r="L13" s="8"/>
      <c r="M13" s="8"/>
      <c r="N13" s="8"/>
      <c r="O13" s="8"/>
      <c r="P13" s="8"/>
      <c r="Q13" s="8"/>
      <c r="R13" s="8"/>
      <c r="S13" s="9"/>
    </row>
    <row r="14" spans="1:19" x14ac:dyDescent="0.25">
      <c r="A14" s="5"/>
      <c r="B14" s="5"/>
      <c r="C14" s="5"/>
      <c r="D14" t="s">
        <v>10</v>
      </c>
      <c r="E14">
        <v>65.27</v>
      </c>
      <c r="F14">
        <v>82.92</v>
      </c>
      <c r="G14">
        <f t="shared" si="3"/>
        <v>-17.650000000000006</v>
      </c>
      <c r="H14">
        <v>74.7</v>
      </c>
      <c r="I14">
        <f t="shared" si="4"/>
        <v>-9.4300000000000068</v>
      </c>
      <c r="J14">
        <v>58.91</v>
      </c>
      <c r="K14">
        <f t="shared" si="5"/>
        <v>6.3599999999999994</v>
      </c>
      <c r="L14" s="8"/>
      <c r="M14" s="8"/>
      <c r="N14" s="8"/>
      <c r="O14" s="8"/>
      <c r="P14" s="8"/>
      <c r="Q14" s="8"/>
      <c r="R14" s="8"/>
      <c r="S14" s="9"/>
    </row>
    <row r="15" spans="1:19" x14ac:dyDescent="0.25">
      <c r="A15" s="5"/>
      <c r="B15" s="5"/>
      <c r="C15" s="5"/>
      <c r="D15" t="s">
        <v>14</v>
      </c>
      <c r="E15">
        <f>AVERAGE(E11:E14)</f>
        <v>78.297499999999999</v>
      </c>
      <c r="F15" s="2">
        <f>AVERAGE(F11:F14)</f>
        <v>87.954999999999998</v>
      </c>
      <c r="G15">
        <f t="shared" si="3"/>
        <v>-9.6574999999999989</v>
      </c>
      <c r="H15" s="2">
        <f>AVERAGE(H11:H14)</f>
        <v>83.075000000000003</v>
      </c>
      <c r="I15">
        <f t="shared" si="4"/>
        <v>-4.7775000000000034</v>
      </c>
      <c r="J15" s="2">
        <f>AVERAGE(J11:J14)</f>
        <v>75.41749999999999</v>
      </c>
      <c r="K15">
        <f t="shared" si="5"/>
        <v>2.8800000000000097</v>
      </c>
      <c r="L15" s="8"/>
      <c r="M15" s="8"/>
      <c r="N15" s="8"/>
      <c r="O15" s="8"/>
      <c r="P15" s="8"/>
      <c r="Q15" s="8"/>
      <c r="R15" s="8"/>
      <c r="S15" s="9"/>
    </row>
    <row r="16" spans="1:19" x14ac:dyDescent="0.25">
      <c r="L16" s="9"/>
      <c r="M16" s="9"/>
      <c r="N16" s="9"/>
      <c r="O16" s="9"/>
      <c r="P16" s="9"/>
      <c r="Q16" s="9"/>
      <c r="R16" s="9"/>
      <c r="S16" s="9"/>
    </row>
    <row r="17" spans="1:19" x14ac:dyDescent="0.25">
      <c r="L17" s="9"/>
      <c r="M17" s="9"/>
      <c r="N17" s="9"/>
      <c r="O17" s="9"/>
      <c r="P17" s="9"/>
      <c r="Q17" s="9"/>
      <c r="R17" s="9"/>
      <c r="S17" s="9"/>
    </row>
    <row r="18" spans="1:19" x14ac:dyDescent="0.25">
      <c r="A18" t="s">
        <v>0</v>
      </c>
      <c r="B18" s="5" t="s">
        <v>1</v>
      </c>
      <c r="C18" s="5"/>
      <c r="D18" s="5" t="s">
        <v>2</v>
      </c>
      <c r="E18" s="5"/>
      <c r="F18" t="s">
        <v>11</v>
      </c>
      <c r="G18" t="s">
        <v>15</v>
      </c>
      <c r="H18" t="s">
        <v>19</v>
      </c>
      <c r="I18" t="s">
        <v>20</v>
      </c>
      <c r="J18" t="s">
        <v>25</v>
      </c>
      <c r="K18" t="s">
        <v>16</v>
      </c>
      <c r="L18" s="8" t="s">
        <v>12</v>
      </c>
      <c r="M18" s="8"/>
      <c r="N18" s="8"/>
      <c r="O18" s="8"/>
      <c r="P18" s="8"/>
      <c r="Q18" s="8"/>
      <c r="R18" s="9" t="s">
        <v>23</v>
      </c>
      <c r="S18" s="9"/>
    </row>
    <row r="19" spans="1:19" x14ac:dyDescent="0.25">
      <c r="A19" s="5" t="s">
        <v>29</v>
      </c>
      <c r="B19" t="s">
        <v>4</v>
      </c>
      <c r="C19" t="s">
        <v>5</v>
      </c>
      <c r="D19" t="s">
        <v>7</v>
      </c>
      <c r="E19">
        <v>78.959999999999994</v>
      </c>
      <c r="F19">
        <v>88.48</v>
      </c>
      <c r="G19">
        <f>E19-F19</f>
        <v>-9.5200000000000102</v>
      </c>
      <c r="H19">
        <v>84.2</v>
      </c>
      <c r="I19">
        <f>E19-H19</f>
        <v>-5.2400000000000091</v>
      </c>
      <c r="J19">
        <v>75.2</v>
      </c>
      <c r="K19">
        <f>E19-J19</f>
        <v>3.7599999999999909</v>
      </c>
      <c r="L19" s="8" t="s">
        <v>28</v>
      </c>
      <c r="M19" s="8"/>
      <c r="N19" s="8"/>
      <c r="O19" s="8"/>
      <c r="P19" s="8"/>
      <c r="Q19" s="8"/>
      <c r="R19" s="8" t="s">
        <v>35</v>
      </c>
      <c r="S19" s="9"/>
    </row>
    <row r="20" spans="1:19" x14ac:dyDescent="0.25">
      <c r="A20" s="5"/>
      <c r="B20" s="5" t="s">
        <v>30</v>
      </c>
      <c r="C20" s="5" t="s">
        <v>6</v>
      </c>
      <c r="D20" t="s">
        <v>8</v>
      </c>
      <c r="E20">
        <v>75.17</v>
      </c>
      <c r="F20">
        <v>83.83</v>
      </c>
      <c r="G20">
        <f t="shared" ref="G20:G23" si="6">E20-F20</f>
        <v>-8.6599999999999966</v>
      </c>
      <c r="H20">
        <v>78.099999999999994</v>
      </c>
      <c r="I20">
        <f t="shared" ref="I20:I23" si="7">E20-H20</f>
        <v>-2.9299999999999926</v>
      </c>
      <c r="J20">
        <v>74.27</v>
      </c>
      <c r="K20">
        <f t="shared" ref="K20:K23" si="8">E20-J20</f>
        <v>0.90000000000000568</v>
      </c>
      <c r="L20" s="8"/>
      <c r="M20" s="8"/>
      <c r="N20" s="8"/>
      <c r="O20" s="8"/>
      <c r="P20" s="8"/>
      <c r="Q20" s="8"/>
      <c r="R20" s="8"/>
      <c r="S20" s="9"/>
    </row>
    <row r="21" spans="1:19" x14ac:dyDescent="0.25">
      <c r="A21" s="5"/>
      <c r="B21" s="5"/>
      <c r="C21" s="5"/>
      <c r="D21" t="s">
        <v>9</v>
      </c>
      <c r="E21">
        <v>94.73</v>
      </c>
      <c r="F21">
        <v>96.59</v>
      </c>
      <c r="G21">
        <f t="shared" si="6"/>
        <v>-1.8599999999999994</v>
      </c>
      <c r="H21">
        <v>95.3</v>
      </c>
      <c r="I21">
        <f t="shared" si="7"/>
        <v>-0.56999999999999318</v>
      </c>
      <c r="J21">
        <v>93.29</v>
      </c>
      <c r="K21">
        <f t="shared" si="8"/>
        <v>1.4399999999999977</v>
      </c>
      <c r="L21" s="8"/>
      <c r="M21" s="8"/>
      <c r="N21" s="8"/>
      <c r="O21" s="8"/>
      <c r="P21" s="8"/>
      <c r="Q21" s="8"/>
      <c r="R21" s="8"/>
      <c r="S21" s="9"/>
    </row>
    <row r="22" spans="1:19" x14ac:dyDescent="0.25">
      <c r="A22" s="5"/>
      <c r="B22" s="5"/>
      <c r="C22" s="5"/>
      <c r="D22" t="s">
        <v>10</v>
      </c>
      <c r="E22">
        <v>65.55</v>
      </c>
      <c r="F22">
        <v>82.92</v>
      </c>
      <c r="G22">
        <f t="shared" si="6"/>
        <v>-17.370000000000005</v>
      </c>
      <c r="H22">
        <v>74.7</v>
      </c>
      <c r="I22">
        <f t="shared" si="7"/>
        <v>-9.1500000000000057</v>
      </c>
      <c r="J22">
        <v>58.91</v>
      </c>
      <c r="K22">
        <f t="shared" si="8"/>
        <v>6.6400000000000006</v>
      </c>
      <c r="L22" s="8"/>
      <c r="M22" s="8"/>
      <c r="N22" s="8"/>
      <c r="O22" s="8"/>
      <c r="P22" s="8"/>
      <c r="Q22" s="8"/>
      <c r="R22" s="8"/>
      <c r="S22" s="9"/>
    </row>
    <row r="23" spans="1:19" x14ac:dyDescent="0.25">
      <c r="A23" s="5"/>
      <c r="B23" s="5"/>
      <c r="C23" s="5"/>
      <c r="D23" t="s">
        <v>14</v>
      </c>
      <c r="E23">
        <f>AVERAGE(E19:E22)</f>
        <v>78.602500000000006</v>
      </c>
      <c r="F23" s="2">
        <f>AVERAGE(F19:F22)</f>
        <v>87.954999999999998</v>
      </c>
      <c r="G23">
        <f t="shared" si="6"/>
        <v>-9.352499999999992</v>
      </c>
      <c r="H23" s="2">
        <f>AVERAGE(H19:H22)</f>
        <v>83.075000000000003</v>
      </c>
      <c r="I23">
        <f t="shared" si="7"/>
        <v>-4.4724999999999966</v>
      </c>
      <c r="J23" s="2">
        <f>AVERAGE(J19:J22)</f>
        <v>75.41749999999999</v>
      </c>
      <c r="K23">
        <f t="shared" si="8"/>
        <v>3.1850000000000165</v>
      </c>
      <c r="L23" s="8"/>
      <c r="M23" s="8"/>
      <c r="N23" s="8"/>
      <c r="O23" s="8"/>
      <c r="P23" s="8"/>
      <c r="Q23" s="8"/>
      <c r="R23" s="8"/>
      <c r="S23" s="9"/>
    </row>
    <row r="24" spans="1:19" x14ac:dyDescent="0.25">
      <c r="B24" s="4"/>
      <c r="C24" s="4"/>
      <c r="L24" s="9"/>
      <c r="M24" s="9"/>
      <c r="N24" s="9"/>
      <c r="O24" s="9"/>
      <c r="P24" s="9"/>
      <c r="Q24" s="9"/>
      <c r="R24" s="9"/>
      <c r="S24" s="9"/>
    </row>
    <row r="25" spans="1:19" x14ac:dyDescent="0.25">
      <c r="L25" s="9"/>
      <c r="M25" s="9"/>
      <c r="N25" s="9"/>
      <c r="O25" s="9"/>
      <c r="P25" s="9"/>
      <c r="Q25" s="9"/>
      <c r="R25" s="9"/>
      <c r="S25" s="9"/>
    </row>
    <row r="26" spans="1:19" x14ac:dyDescent="0.25">
      <c r="A26" t="s">
        <v>0</v>
      </c>
      <c r="B26" s="5" t="s">
        <v>1</v>
      </c>
      <c r="C26" s="5"/>
      <c r="D26" s="5" t="s">
        <v>2</v>
      </c>
      <c r="E26" s="5"/>
      <c r="F26" t="s">
        <v>11</v>
      </c>
      <c r="G26" t="s">
        <v>15</v>
      </c>
      <c r="H26" t="s">
        <v>19</v>
      </c>
      <c r="I26" t="s">
        <v>20</v>
      </c>
      <c r="J26" t="s">
        <v>25</v>
      </c>
      <c r="K26" t="s">
        <v>16</v>
      </c>
      <c r="L26" s="8" t="s">
        <v>12</v>
      </c>
      <c r="M26" s="8"/>
      <c r="N26" s="8"/>
      <c r="O26" s="8"/>
      <c r="P26" s="8"/>
      <c r="Q26" s="8"/>
      <c r="R26" s="9" t="s">
        <v>23</v>
      </c>
      <c r="S26" s="9"/>
    </row>
    <row r="27" spans="1:19" x14ac:dyDescent="0.25">
      <c r="A27" s="5" t="s">
        <v>31</v>
      </c>
      <c r="B27" t="s">
        <v>4</v>
      </c>
      <c r="C27" t="s">
        <v>5</v>
      </c>
      <c r="D27" t="s">
        <v>7</v>
      </c>
      <c r="F27">
        <v>88.48</v>
      </c>
      <c r="H27">
        <v>84.2</v>
      </c>
      <c r="J27">
        <v>75.2</v>
      </c>
      <c r="L27" s="8" t="s">
        <v>33</v>
      </c>
      <c r="M27" s="8"/>
      <c r="N27" s="8"/>
      <c r="O27" s="8"/>
      <c r="P27" s="8"/>
      <c r="Q27" s="8"/>
      <c r="R27" s="11"/>
      <c r="S27" s="12"/>
    </row>
    <row r="28" spans="1:19" x14ac:dyDescent="0.25">
      <c r="A28" s="5"/>
      <c r="B28" s="5" t="s">
        <v>32</v>
      </c>
      <c r="C28" s="5" t="s">
        <v>6</v>
      </c>
      <c r="D28" t="s">
        <v>8</v>
      </c>
      <c r="F28">
        <v>83.83</v>
      </c>
      <c r="H28">
        <v>78.099999999999994</v>
      </c>
      <c r="J28">
        <v>74.27</v>
      </c>
      <c r="L28" s="8"/>
      <c r="M28" s="8"/>
      <c r="N28" s="8"/>
      <c r="O28" s="8"/>
      <c r="P28" s="8"/>
      <c r="Q28" s="8"/>
      <c r="R28" s="11"/>
      <c r="S28" s="12"/>
    </row>
    <row r="29" spans="1:19" x14ac:dyDescent="0.25">
      <c r="A29" s="5"/>
      <c r="B29" s="5"/>
      <c r="C29" s="5"/>
      <c r="D29" t="s">
        <v>9</v>
      </c>
      <c r="F29">
        <v>96.59</v>
      </c>
      <c r="H29">
        <v>95.3</v>
      </c>
      <c r="J29">
        <v>93.29</v>
      </c>
      <c r="L29" s="8"/>
      <c r="M29" s="8"/>
      <c r="N29" s="8"/>
      <c r="O29" s="8"/>
      <c r="P29" s="8"/>
      <c r="Q29" s="8"/>
      <c r="R29" s="11"/>
      <c r="S29" s="12"/>
    </row>
    <row r="30" spans="1:19" x14ac:dyDescent="0.25">
      <c r="A30" s="5"/>
      <c r="B30" s="5"/>
      <c r="C30" s="5"/>
      <c r="D30" t="s">
        <v>10</v>
      </c>
      <c r="F30">
        <v>82.92</v>
      </c>
      <c r="H30">
        <v>74.7</v>
      </c>
      <c r="J30">
        <v>58.91</v>
      </c>
      <c r="L30" s="8"/>
      <c r="M30" s="8"/>
      <c r="N30" s="8"/>
      <c r="O30" s="8"/>
      <c r="P30" s="8"/>
      <c r="Q30" s="8"/>
      <c r="R30" s="11"/>
      <c r="S30" s="12"/>
    </row>
    <row r="31" spans="1:19" x14ac:dyDescent="0.25">
      <c r="A31" s="5"/>
      <c r="B31" s="5"/>
      <c r="C31" s="5"/>
      <c r="D31" t="s">
        <v>14</v>
      </c>
      <c r="F31" s="2">
        <f>AVERAGE(F27:F30)</f>
        <v>87.954999999999998</v>
      </c>
      <c r="H31" s="2">
        <f>AVERAGE(H27:H30)</f>
        <v>83.075000000000003</v>
      </c>
      <c r="J31" s="2">
        <f>AVERAGE(J27:J30)</f>
        <v>75.41749999999999</v>
      </c>
      <c r="L31" s="8"/>
      <c r="M31" s="8"/>
      <c r="N31" s="8"/>
      <c r="O31" s="8"/>
      <c r="P31" s="8"/>
      <c r="Q31" s="8"/>
      <c r="R31" s="11"/>
      <c r="S31" s="12"/>
    </row>
  </sheetData>
  <mergeCells count="32">
    <mergeCell ref="A27:A31"/>
    <mergeCell ref="L27:Q31"/>
    <mergeCell ref="R27:R31"/>
    <mergeCell ref="B28:B31"/>
    <mergeCell ref="C28:C31"/>
    <mergeCell ref="B26:C26"/>
    <mergeCell ref="D26:E26"/>
    <mergeCell ref="L26:Q26"/>
    <mergeCell ref="A19:A23"/>
    <mergeCell ref="L19:Q23"/>
    <mergeCell ref="L2:Q2"/>
    <mergeCell ref="D2:E2"/>
    <mergeCell ref="L3:Q7"/>
    <mergeCell ref="A11:A15"/>
    <mergeCell ref="B10:C10"/>
    <mergeCell ref="D10:E10"/>
    <mergeCell ref="L10:Q10"/>
    <mergeCell ref="L11:Q15"/>
    <mergeCell ref="B2:C2"/>
    <mergeCell ref="A3:A7"/>
    <mergeCell ref="B4:B7"/>
    <mergeCell ref="C4:C7"/>
    <mergeCell ref="R3:R7"/>
    <mergeCell ref="R11:R15"/>
    <mergeCell ref="R19:R23"/>
    <mergeCell ref="B20:B23"/>
    <mergeCell ref="C20:C23"/>
    <mergeCell ref="B12:B15"/>
    <mergeCell ref="C12:C15"/>
    <mergeCell ref="B18:C18"/>
    <mergeCell ref="D18:E18"/>
    <mergeCell ref="L18:Q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F84C-C153-47BA-9E02-DFC161A00D11}">
  <dimension ref="A1:S6"/>
  <sheetViews>
    <sheetView workbookViewId="0">
      <selection activeCell="R2" sqref="A1:S6"/>
    </sheetView>
  </sheetViews>
  <sheetFormatPr defaultRowHeight="13.8" x14ac:dyDescent="0.25"/>
  <cols>
    <col min="1" max="1" width="10.21875" customWidth="1"/>
    <col min="2" max="2" width="11.5546875" customWidth="1"/>
  </cols>
  <sheetData>
    <row r="1" spans="1:19" x14ac:dyDescent="0.25">
      <c r="A1" t="s">
        <v>0</v>
      </c>
      <c r="B1" s="5" t="s">
        <v>1</v>
      </c>
      <c r="C1" s="5"/>
      <c r="D1" s="5" t="s">
        <v>2</v>
      </c>
      <c r="E1" s="5"/>
      <c r="F1" t="s">
        <v>11</v>
      </c>
      <c r="G1" t="s">
        <v>15</v>
      </c>
      <c r="H1" t="s">
        <v>19</v>
      </c>
      <c r="I1" t="s">
        <v>20</v>
      </c>
      <c r="J1" t="s">
        <v>25</v>
      </c>
      <c r="K1" t="s">
        <v>16</v>
      </c>
      <c r="L1" s="5" t="s">
        <v>12</v>
      </c>
      <c r="M1" s="5"/>
      <c r="N1" s="5"/>
      <c r="O1" s="5"/>
      <c r="P1" s="5"/>
      <c r="Q1" s="5"/>
      <c r="R1" t="s">
        <v>23</v>
      </c>
    </row>
    <row r="2" spans="1:19" x14ac:dyDescent="0.25">
      <c r="A2" s="5" t="s">
        <v>27</v>
      </c>
      <c r="B2" t="s">
        <v>4</v>
      </c>
      <c r="C2" t="s">
        <v>5</v>
      </c>
      <c r="D2" t="s">
        <v>7</v>
      </c>
      <c r="F2">
        <v>88.48</v>
      </c>
      <c r="H2">
        <v>84.2</v>
      </c>
      <c r="J2">
        <v>75.2</v>
      </c>
      <c r="L2" s="5"/>
      <c r="M2" s="5"/>
      <c r="N2" s="5"/>
      <c r="O2" s="5"/>
      <c r="P2" s="5"/>
      <c r="Q2" s="5"/>
      <c r="R2" s="7"/>
      <c r="S2" s="7"/>
    </row>
    <row r="3" spans="1:19" x14ac:dyDescent="0.25">
      <c r="A3" s="5"/>
      <c r="B3" s="5" t="s">
        <v>22</v>
      </c>
      <c r="C3" s="5" t="s">
        <v>6</v>
      </c>
      <c r="D3" t="s">
        <v>8</v>
      </c>
      <c r="F3">
        <v>83.83</v>
      </c>
      <c r="H3">
        <v>78.099999999999994</v>
      </c>
      <c r="J3">
        <v>74.27</v>
      </c>
      <c r="L3" s="5"/>
      <c r="M3" s="5"/>
      <c r="N3" s="5"/>
      <c r="O3" s="5"/>
      <c r="P3" s="5"/>
      <c r="Q3" s="5"/>
      <c r="R3" s="7"/>
      <c r="S3" s="7"/>
    </row>
    <row r="4" spans="1:19" x14ac:dyDescent="0.25">
      <c r="A4" s="5"/>
      <c r="B4" s="5"/>
      <c r="C4" s="5"/>
      <c r="D4" t="s">
        <v>9</v>
      </c>
      <c r="F4">
        <v>96.59</v>
      </c>
      <c r="H4">
        <v>95.3</v>
      </c>
      <c r="J4">
        <v>93.29</v>
      </c>
      <c r="L4" s="5"/>
      <c r="M4" s="5"/>
      <c r="N4" s="5"/>
      <c r="O4" s="5"/>
      <c r="P4" s="5"/>
      <c r="Q4" s="5"/>
      <c r="R4" s="7"/>
      <c r="S4" s="7"/>
    </row>
    <row r="5" spans="1:19" x14ac:dyDescent="0.25">
      <c r="A5" s="5"/>
      <c r="B5" s="5"/>
      <c r="C5" s="5"/>
      <c r="D5" t="s">
        <v>10</v>
      </c>
      <c r="F5">
        <v>82.92</v>
      </c>
      <c r="H5">
        <v>74.7</v>
      </c>
      <c r="J5">
        <v>58.91</v>
      </c>
      <c r="L5" s="5"/>
      <c r="M5" s="5"/>
      <c r="N5" s="5"/>
      <c r="O5" s="5"/>
      <c r="P5" s="5"/>
      <c r="Q5" s="5"/>
      <c r="R5" s="7"/>
      <c r="S5" s="7"/>
    </row>
    <row r="6" spans="1:19" x14ac:dyDescent="0.25">
      <c r="A6" s="5"/>
      <c r="B6" s="5"/>
      <c r="C6" s="5"/>
      <c r="D6" t="s">
        <v>14</v>
      </c>
      <c r="F6" s="2">
        <f>AVERAGE(F2:F5)</f>
        <v>87.954999999999998</v>
      </c>
      <c r="H6" s="2">
        <f>AVERAGE(H2:H5)</f>
        <v>83.075000000000003</v>
      </c>
      <c r="J6" s="2">
        <f>AVERAGE(J2:J5)</f>
        <v>75.41749999999999</v>
      </c>
      <c r="L6" s="5"/>
      <c r="M6" s="5"/>
      <c r="N6" s="5"/>
      <c r="O6" s="5"/>
      <c r="P6" s="5"/>
      <c r="Q6" s="5"/>
      <c r="R6" s="7"/>
      <c r="S6" s="7"/>
    </row>
  </sheetData>
  <mergeCells count="8">
    <mergeCell ref="A2:A6"/>
    <mergeCell ref="L2:Q6"/>
    <mergeCell ref="R2:S6"/>
    <mergeCell ref="B3:B6"/>
    <mergeCell ref="C3:C6"/>
    <mergeCell ref="B1:C1"/>
    <mergeCell ref="D1:E1"/>
    <mergeCell ref="L1: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SplitNet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USTCer</dc:creator>
  <cp:lastModifiedBy>USTCer</cp:lastModifiedBy>
  <dcterms:created xsi:type="dcterms:W3CDTF">2022-03-27T00:08:21Z</dcterms:created>
  <dcterms:modified xsi:type="dcterms:W3CDTF">2022-03-27T07:26:59Z</dcterms:modified>
</cp:coreProperties>
</file>